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workbookProtection workbookAlgorithmName="SHA-512" workbookHashValue="LQfRYtYbR/SkereNrMoMP/3v4Ywctxug+E0qNqS0JUxnLLeoghKQfeBwMJxrhxRIBEOwySWmoPi+k98kjKelRg==" workbookSaltValue="/84uFLl5Qo35+aVQXAIEqA==" workbookSpinCount="100000" lockStructure="1"/>
  <bookViews>
    <workbookView xWindow="0" yWindow="0" windowWidth="15360" windowHeight="6315"/>
  </bookViews>
  <sheets>
    <sheet name="ローン計算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I8" i="2" s="1"/>
  <c r="E8" i="2"/>
  <c r="F8" i="2"/>
  <c r="G8" i="2"/>
  <c r="H8" i="2" s="1"/>
  <c r="C9" i="2"/>
  <c r="C10" i="2" s="1"/>
  <c r="C11" i="2" s="1"/>
  <c r="D11" i="2" s="1"/>
  <c r="E9" i="2"/>
  <c r="E10" i="2"/>
  <c r="E11" i="2"/>
  <c r="C12" i="2"/>
  <c r="D12" i="2" s="1"/>
  <c r="E12" i="2"/>
  <c r="C13" i="2"/>
  <c r="C14" i="2" s="1"/>
  <c r="C15" i="2" s="1"/>
  <c r="D15" i="2" s="1"/>
  <c r="E13" i="2"/>
  <c r="E14" i="2"/>
  <c r="E15" i="2"/>
  <c r="C16" i="2"/>
  <c r="D16" i="2" s="1"/>
  <c r="E16" i="2"/>
  <c r="C17" i="2"/>
  <c r="C18" i="2" s="1"/>
  <c r="C19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F9" i="2" l="1"/>
  <c r="G9" i="2" s="1"/>
  <c r="H9" i="2" s="1"/>
  <c r="D18" i="2"/>
  <c r="D17" i="2"/>
  <c r="D14" i="2"/>
  <c r="D13" i="2"/>
  <c r="D10" i="2"/>
  <c r="D9" i="2"/>
  <c r="C20" i="2"/>
  <c r="D19" i="2"/>
  <c r="I9" i="2"/>
  <c r="I10" i="2" s="1"/>
  <c r="I11" i="2" s="1"/>
  <c r="I12" i="2" s="1"/>
  <c r="F10" i="2" l="1"/>
  <c r="G10" i="2" s="1"/>
  <c r="H10" i="2"/>
  <c r="C21" i="2"/>
  <c r="D20" i="2"/>
  <c r="B20" i="2"/>
  <c r="I13" i="2"/>
  <c r="I14" i="2" s="1"/>
  <c r="I15" i="2" s="1"/>
  <c r="I16" i="2" s="1"/>
  <c r="I17" i="2" s="1"/>
  <c r="I18" i="2" s="1"/>
  <c r="I19" i="2" s="1"/>
  <c r="C22" i="2" l="1"/>
  <c r="D21" i="2"/>
  <c r="B21" i="2"/>
  <c r="I20" i="2"/>
  <c r="I21" i="2" s="1"/>
  <c r="F11" i="2"/>
  <c r="G11" i="2" s="1"/>
  <c r="H11" i="2" s="1"/>
  <c r="F12" i="2" l="1"/>
  <c r="G12" i="2" s="1"/>
  <c r="H12" i="2" s="1"/>
  <c r="I22" i="2"/>
  <c r="C23" i="2"/>
  <c r="D22" i="2"/>
  <c r="B22" i="2"/>
  <c r="F13" i="2" l="1"/>
  <c r="G13" i="2" s="1"/>
  <c r="H13" i="2" s="1"/>
  <c r="C24" i="2"/>
  <c r="D23" i="2"/>
  <c r="I23" i="2" s="1"/>
  <c r="B23" i="2"/>
  <c r="F14" i="2" l="1"/>
  <c r="G14" i="2" s="1"/>
  <c r="H14" i="2"/>
  <c r="I24" i="2"/>
  <c r="C25" i="2"/>
  <c r="D24" i="2"/>
  <c r="B24" i="2"/>
  <c r="C26" i="2" l="1"/>
  <c r="D25" i="2"/>
  <c r="B25" i="2"/>
  <c r="I25" i="2"/>
  <c r="F15" i="2"/>
  <c r="G15" i="2" s="1"/>
  <c r="H15" i="2" s="1"/>
  <c r="F16" i="2" l="1"/>
  <c r="G16" i="2" s="1"/>
  <c r="H16" i="2" s="1"/>
  <c r="I26" i="2"/>
  <c r="C27" i="2"/>
  <c r="D26" i="2"/>
  <c r="B26" i="2"/>
  <c r="F17" i="2" l="1"/>
  <c r="G17" i="2" s="1"/>
  <c r="H17" i="2"/>
  <c r="C28" i="2"/>
  <c r="D27" i="2"/>
  <c r="I27" i="2" s="1"/>
  <c r="B27" i="2"/>
  <c r="C29" i="2" l="1"/>
  <c r="D28" i="2"/>
  <c r="I28" i="2" s="1"/>
  <c r="B28" i="2"/>
  <c r="F18" i="2"/>
  <c r="G18" i="2" s="1"/>
  <c r="H18" i="2"/>
  <c r="F19" i="2" l="1"/>
  <c r="G19" i="2" s="1"/>
  <c r="H19" i="2" s="1"/>
  <c r="C30" i="2"/>
  <c r="D29" i="2"/>
  <c r="I29" i="2" s="1"/>
  <c r="B29" i="2"/>
  <c r="F20" i="2" l="1"/>
  <c r="G20" i="2" s="1"/>
  <c r="H20" i="2" s="1"/>
  <c r="C31" i="2"/>
  <c r="D30" i="2"/>
  <c r="I30" i="2" s="1"/>
  <c r="B30" i="2"/>
  <c r="F21" i="2" l="1"/>
  <c r="G21" i="2" s="1"/>
  <c r="H21" i="2" s="1"/>
  <c r="C32" i="2"/>
  <c r="D31" i="2"/>
  <c r="I31" i="2" s="1"/>
  <c r="B31" i="2"/>
  <c r="F22" i="2" l="1"/>
  <c r="G22" i="2" s="1"/>
  <c r="H22" i="2" s="1"/>
  <c r="C33" i="2"/>
  <c r="D32" i="2"/>
  <c r="I32" i="2" s="1"/>
  <c r="B32" i="2"/>
  <c r="F23" i="2" l="1"/>
  <c r="G23" i="2" s="1"/>
  <c r="H23" i="2" s="1"/>
  <c r="C34" i="2"/>
  <c r="D33" i="2"/>
  <c r="I33" i="2" s="1"/>
  <c r="B33" i="2"/>
  <c r="F24" i="2" l="1"/>
  <c r="G24" i="2" s="1"/>
  <c r="H24" i="2" s="1"/>
  <c r="C35" i="2"/>
  <c r="D34" i="2"/>
  <c r="I34" i="2" s="1"/>
  <c r="B34" i="2"/>
  <c r="F25" i="2" l="1"/>
  <c r="G25" i="2" s="1"/>
  <c r="H25" i="2" s="1"/>
  <c r="C36" i="2"/>
  <c r="D35" i="2"/>
  <c r="I35" i="2" s="1"/>
  <c r="B35" i="2"/>
  <c r="F26" i="2" l="1"/>
  <c r="G26" i="2" s="1"/>
  <c r="H26" i="2" s="1"/>
  <c r="C37" i="2"/>
  <c r="D36" i="2"/>
  <c r="I36" i="2" s="1"/>
  <c r="B36" i="2"/>
  <c r="F27" i="2" l="1"/>
  <c r="G27" i="2" s="1"/>
  <c r="H27" i="2" s="1"/>
  <c r="C38" i="2"/>
  <c r="D37" i="2"/>
  <c r="I37" i="2" s="1"/>
  <c r="B37" i="2"/>
  <c r="F28" i="2" l="1"/>
  <c r="G28" i="2" s="1"/>
  <c r="H28" i="2" s="1"/>
  <c r="C39" i="2"/>
  <c r="D38" i="2"/>
  <c r="I38" i="2" s="1"/>
  <c r="B38" i="2"/>
  <c r="F29" i="2" l="1"/>
  <c r="G29" i="2" s="1"/>
  <c r="H29" i="2" s="1"/>
  <c r="C40" i="2"/>
  <c r="D39" i="2"/>
  <c r="I39" i="2" s="1"/>
  <c r="B39" i="2"/>
  <c r="F30" i="2" l="1"/>
  <c r="G30" i="2" s="1"/>
  <c r="H30" i="2" s="1"/>
  <c r="C41" i="2"/>
  <c r="D40" i="2"/>
  <c r="I40" i="2" s="1"/>
  <c r="B40" i="2"/>
  <c r="F31" i="2" l="1"/>
  <c r="G31" i="2" s="1"/>
  <c r="H31" i="2" s="1"/>
  <c r="C42" i="2"/>
  <c r="D41" i="2"/>
  <c r="I41" i="2" s="1"/>
  <c r="B41" i="2"/>
  <c r="F32" i="2" l="1"/>
  <c r="G32" i="2" s="1"/>
  <c r="H32" i="2" s="1"/>
  <c r="I42" i="2"/>
  <c r="C43" i="2"/>
  <c r="D42" i="2"/>
  <c r="B42" i="2"/>
  <c r="F33" i="2" l="1"/>
  <c r="G33" i="2" s="1"/>
  <c r="H33" i="2" s="1"/>
  <c r="D43" i="2"/>
  <c r="I43" i="2" s="1"/>
  <c r="B43" i="2"/>
  <c r="C44" i="2"/>
  <c r="F34" i="2" l="1"/>
  <c r="G34" i="2" s="1"/>
  <c r="H34" i="2" s="1"/>
  <c r="D44" i="2"/>
  <c r="I44" i="2" s="1"/>
  <c r="B44" i="2"/>
  <c r="C45" i="2"/>
  <c r="H35" i="2" l="1"/>
  <c r="F35" i="2"/>
  <c r="G35" i="2" s="1"/>
  <c r="D45" i="2"/>
  <c r="I45" i="2" s="1"/>
  <c r="C46" i="2"/>
  <c r="B45" i="2"/>
  <c r="I46" i="2" l="1"/>
  <c r="D46" i="2"/>
  <c r="B46" i="2"/>
  <c r="C47" i="2"/>
  <c r="H36" i="2"/>
  <c r="F36" i="2"/>
  <c r="G36" i="2" s="1"/>
  <c r="H37" i="2" l="1"/>
  <c r="F37" i="2"/>
  <c r="G37" i="2" s="1"/>
  <c r="D47" i="2"/>
  <c r="I47" i="2" s="1"/>
  <c r="C48" i="2"/>
  <c r="B47" i="2"/>
  <c r="I48" i="2" l="1"/>
  <c r="D48" i="2"/>
  <c r="B48" i="2"/>
  <c r="C49" i="2"/>
  <c r="H38" i="2"/>
  <c r="F38" i="2"/>
  <c r="G38" i="2" s="1"/>
  <c r="I49" i="2" l="1"/>
  <c r="D49" i="2"/>
  <c r="C50" i="2"/>
  <c r="B49" i="2"/>
  <c r="H39" i="2"/>
  <c r="F39" i="2"/>
  <c r="G39" i="2" s="1"/>
  <c r="F40" i="2" l="1"/>
  <c r="G40" i="2" s="1"/>
  <c r="H40" i="2" s="1"/>
  <c r="D50" i="2"/>
  <c r="I50" i="2" s="1"/>
  <c r="B50" i="2"/>
  <c r="C51" i="2"/>
  <c r="F41" i="2" l="1"/>
  <c r="G41" i="2" s="1"/>
  <c r="H41" i="2" s="1"/>
  <c r="D51" i="2"/>
  <c r="I51" i="2" s="1"/>
  <c r="C52" i="2"/>
  <c r="B51" i="2"/>
  <c r="F42" i="2" l="1"/>
  <c r="G42" i="2" s="1"/>
  <c r="H42" i="2" s="1"/>
  <c r="D52" i="2"/>
  <c r="I52" i="2" s="1"/>
  <c r="B52" i="2"/>
  <c r="C53" i="2"/>
  <c r="F43" i="2" l="1"/>
  <c r="G43" i="2" s="1"/>
  <c r="H43" i="2" s="1"/>
  <c r="D53" i="2"/>
  <c r="I53" i="2" s="1"/>
  <c r="B53" i="2"/>
  <c r="C54" i="2"/>
  <c r="F44" i="2" l="1"/>
  <c r="G44" i="2" s="1"/>
  <c r="H44" i="2" s="1"/>
  <c r="B54" i="2"/>
  <c r="C55" i="2"/>
  <c r="D54" i="2"/>
  <c r="I54" i="2" s="1"/>
  <c r="F45" i="2" l="1"/>
  <c r="G45" i="2" s="1"/>
  <c r="H45" i="2" s="1"/>
  <c r="B55" i="2"/>
  <c r="C56" i="2"/>
  <c r="D55" i="2"/>
  <c r="I55" i="2" s="1"/>
  <c r="F46" i="2" l="1"/>
  <c r="G46" i="2" s="1"/>
  <c r="H46" i="2" s="1"/>
  <c r="B56" i="2"/>
  <c r="C57" i="2"/>
  <c r="D56" i="2"/>
  <c r="I56" i="2" s="1"/>
  <c r="F47" i="2" l="1"/>
  <c r="G47" i="2" s="1"/>
  <c r="H47" i="2" s="1"/>
  <c r="B57" i="2"/>
  <c r="C58" i="2"/>
  <c r="D57" i="2"/>
  <c r="I57" i="2" s="1"/>
  <c r="F48" i="2" l="1"/>
  <c r="G48" i="2" s="1"/>
  <c r="H48" i="2" s="1"/>
  <c r="B58" i="2"/>
  <c r="C59" i="2"/>
  <c r="D58" i="2"/>
  <c r="I58" i="2" s="1"/>
  <c r="F49" i="2" l="1"/>
  <c r="G49" i="2" s="1"/>
  <c r="H49" i="2" s="1"/>
  <c r="B59" i="2"/>
  <c r="C60" i="2"/>
  <c r="D59" i="2"/>
  <c r="I59" i="2" s="1"/>
  <c r="F50" i="2" l="1"/>
  <c r="G50" i="2" s="1"/>
  <c r="H50" i="2" s="1"/>
  <c r="B60" i="2"/>
  <c r="C61" i="2"/>
  <c r="D60" i="2"/>
  <c r="I60" i="2" s="1"/>
  <c r="F51" i="2" l="1"/>
  <c r="G51" i="2" s="1"/>
  <c r="H51" i="2" s="1"/>
  <c r="B61" i="2"/>
  <c r="C62" i="2"/>
  <c r="D61" i="2"/>
  <c r="I61" i="2" s="1"/>
  <c r="F52" i="2" l="1"/>
  <c r="G52" i="2" s="1"/>
  <c r="H52" i="2" s="1"/>
  <c r="B62" i="2"/>
  <c r="C63" i="2"/>
  <c r="D62" i="2"/>
  <c r="I62" i="2" s="1"/>
  <c r="F53" i="2" l="1"/>
  <c r="G53" i="2" s="1"/>
  <c r="H53" i="2" s="1"/>
  <c r="B63" i="2"/>
  <c r="C64" i="2"/>
  <c r="D63" i="2"/>
  <c r="I63" i="2" s="1"/>
  <c r="F54" i="2" l="1"/>
  <c r="G54" i="2" s="1"/>
  <c r="H54" i="2" s="1"/>
  <c r="B64" i="2"/>
  <c r="C65" i="2"/>
  <c r="D64" i="2"/>
  <c r="I64" i="2" s="1"/>
  <c r="F55" i="2" l="1"/>
  <c r="G55" i="2" s="1"/>
  <c r="H55" i="2" s="1"/>
  <c r="B65" i="2"/>
  <c r="C66" i="2"/>
  <c r="D65" i="2"/>
  <c r="I65" i="2" s="1"/>
  <c r="F56" i="2" l="1"/>
  <c r="G56" i="2" s="1"/>
  <c r="H56" i="2" s="1"/>
  <c r="B66" i="2"/>
  <c r="C67" i="2"/>
  <c r="D66" i="2"/>
  <c r="I66" i="2" s="1"/>
  <c r="F57" i="2" l="1"/>
  <c r="G57" i="2" s="1"/>
  <c r="H57" i="2" s="1"/>
  <c r="B67" i="2"/>
  <c r="C68" i="2"/>
  <c r="D67" i="2"/>
  <c r="I67" i="2" s="1"/>
  <c r="F58" i="2" l="1"/>
  <c r="G58" i="2" s="1"/>
  <c r="H58" i="2" s="1"/>
  <c r="B68" i="2"/>
  <c r="C69" i="2"/>
  <c r="D68" i="2"/>
  <c r="I68" i="2" s="1"/>
  <c r="F59" i="2" l="1"/>
  <c r="G59" i="2" s="1"/>
  <c r="H59" i="2" s="1"/>
  <c r="B69" i="2"/>
  <c r="C70" i="2"/>
  <c r="D69" i="2"/>
  <c r="I69" i="2" s="1"/>
  <c r="F60" i="2" l="1"/>
  <c r="G60" i="2" s="1"/>
  <c r="H60" i="2" s="1"/>
  <c r="B70" i="2"/>
  <c r="C71" i="2"/>
  <c r="D70" i="2"/>
  <c r="I70" i="2" s="1"/>
  <c r="F61" i="2" l="1"/>
  <c r="G61" i="2" s="1"/>
  <c r="H61" i="2" s="1"/>
  <c r="B71" i="2"/>
  <c r="C72" i="2"/>
  <c r="D71" i="2"/>
  <c r="I71" i="2" s="1"/>
  <c r="F62" i="2" l="1"/>
  <c r="G62" i="2" s="1"/>
  <c r="H62" i="2" s="1"/>
  <c r="B72" i="2"/>
  <c r="C73" i="2"/>
  <c r="D72" i="2"/>
  <c r="I72" i="2" s="1"/>
  <c r="F63" i="2" l="1"/>
  <c r="G63" i="2" s="1"/>
  <c r="H63" i="2" s="1"/>
  <c r="B73" i="2"/>
  <c r="C74" i="2"/>
  <c r="D73" i="2"/>
  <c r="I73" i="2" s="1"/>
  <c r="F64" i="2" l="1"/>
  <c r="G64" i="2" s="1"/>
  <c r="H64" i="2" s="1"/>
  <c r="B74" i="2"/>
  <c r="C75" i="2"/>
  <c r="D74" i="2"/>
  <c r="I74" i="2" s="1"/>
  <c r="F65" i="2" l="1"/>
  <c r="G65" i="2" s="1"/>
  <c r="H65" i="2" s="1"/>
  <c r="B75" i="2"/>
  <c r="D75" i="2"/>
  <c r="I75" i="2" s="1"/>
  <c r="C76" i="2"/>
  <c r="F66" i="2" l="1"/>
  <c r="G66" i="2" s="1"/>
  <c r="H66" i="2" s="1"/>
  <c r="B76" i="2"/>
  <c r="D76" i="2"/>
  <c r="I76" i="2" s="1"/>
  <c r="C77" i="2"/>
  <c r="F67" i="2" l="1"/>
  <c r="G67" i="2" s="1"/>
  <c r="H67" i="2" s="1"/>
  <c r="B77" i="2"/>
  <c r="D77" i="2"/>
  <c r="I77" i="2" s="1"/>
  <c r="C78" i="2"/>
  <c r="F68" i="2" l="1"/>
  <c r="G68" i="2" s="1"/>
  <c r="H68" i="2" s="1"/>
  <c r="B78" i="2"/>
  <c r="D78" i="2"/>
  <c r="I78" i="2" s="1"/>
  <c r="C79" i="2"/>
  <c r="F69" i="2" l="1"/>
  <c r="G69" i="2" s="1"/>
  <c r="H69" i="2" s="1"/>
  <c r="B79" i="2"/>
  <c r="D79" i="2"/>
  <c r="I79" i="2" s="1"/>
  <c r="C80" i="2"/>
  <c r="F70" i="2" l="1"/>
  <c r="G70" i="2" s="1"/>
  <c r="H70" i="2" s="1"/>
  <c r="B80" i="2"/>
  <c r="D80" i="2"/>
  <c r="I80" i="2" s="1"/>
  <c r="C81" i="2"/>
  <c r="F71" i="2" l="1"/>
  <c r="G71" i="2" s="1"/>
  <c r="H71" i="2" s="1"/>
  <c r="B81" i="2"/>
  <c r="D81" i="2"/>
  <c r="I81" i="2" s="1"/>
  <c r="C82" i="2"/>
  <c r="F72" i="2" l="1"/>
  <c r="G72" i="2" s="1"/>
  <c r="H72" i="2" s="1"/>
  <c r="B82" i="2"/>
  <c r="D82" i="2"/>
  <c r="I82" i="2" s="1"/>
  <c r="C83" i="2"/>
  <c r="F73" i="2" l="1"/>
  <c r="G73" i="2" s="1"/>
  <c r="H73" i="2" s="1"/>
  <c r="B83" i="2"/>
  <c r="D83" i="2"/>
  <c r="I83" i="2" s="1"/>
  <c r="C84" i="2"/>
  <c r="F74" i="2" l="1"/>
  <c r="G74" i="2" s="1"/>
  <c r="H74" i="2" s="1"/>
  <c r="B84" i="2"/>
  <c r="D84" i="2"/>
  <c r="I84" i="2" s="1"/>
  <c r="C85" i="2"/>
  <c r="F75" i="2" l="1"/>
  <c r="G75" i="2" s="1"/>
  <c r="H75" i="2" s="1"/>
  <c r="B85" i="2"/>
  <c r="D85" i="2"/>
  <c r="I85" i="2" s="1"/>
  <c r="C86" i="2"/>
  <c r="F76" i="2" l="1"/>
  <c r="G76" i="2" s="1"/>
  <c r="H76" i="2" s="1"/>
  <c r="B86" i="2"/>
  <c r="D86" i="2"/>
  <c r="I86" i="2" s="1"/>
  <c r="C87" i="2"/>
  <c r="F77" i="2" l="1"/>
  <c r="G77" i="2" s="1"/>
  <c r="H77" i="2" s="1"/>
  <c r="B87" i="2"/>
  <c r="D87" i="2"/>
  <c r="I87" i="2" s="1"/>
  <c r="C88" i="2"/>
  <c r="F78" i="2" l="1"/>
  <c r="G78" i="2" s="1"/>
  <c r="H78" i="2" s="1"/>
  <c r="B88" i="2"/>
  <c r="C89" i="2"/>
  <c r="D88" i="2"/>
  <c r="I88" i="2" s="1"/>
  <c r="F79" i="2" l="1"/>
  <c r="G79" i="2" s="1"/>
  <c r="H79" i="2" s="1"/>
  <c r="B89" i="2"/>
  <c r="C90" i="2"/>
  <c r="D89" i="2"/>
  <c r="I89" i="2" s="1"/>
  <c r="F80" i="2" l="1"/>
  <c r="G80" i="2" s="1"/>
  <c r="H80" i="2" s="1"/>
  <c r="B90" i="2"/>
  <c r="C91" i="2"/>
  <c r="D90" i="2"/>
  <c r="I90" i="2" s="1"/>
  <c r="F81" i="2" l="1"/>
  <c r="G81" i="2" s="1"/>
  <c r="H81" i="2" s="1"/>
  <c r="B91" i="2"/>
  <c r="C92" i="2"/>
  <c r="D91" i="2"/>
  <c r="I91" i="2" s="1"/>
  <c r="F82" i="2" l="1"/>
  <c r="G82" i="2" s="1"/>
  <c r="H82" i="2" s="1"/>
  <c r="B92" i="2"/>
  <c r="C93" i="2"/>
  <c r="D92" i="2"/>
  <c r="I92" i="2" s="1"/>
  <c r="F83" i="2" l="1"/>
  <c r="G83" i="2" s="1"/>
  <c r="H83" i="2" s="1"/>
  <c r="B93" i="2"/>
  <c r="C94" i="2"/>
  <c r="D93" i="2"/>
  <c r="I93" i="2" s="1"/>
  <c r="F84" i="2" l="1"/>
  <c r="G84" i="2" s="1"/>
  <c r="H84" i="2" s="1"/>
  <c r="B94" i="2"/>
  <c r="C95" i="2"/>
  <c r="D94" i="2"/>
  <c r="I94" i="2" s="1"/>
  <c r="F85" i="2" l="1"/>
  <c r="G85" i="2" s="1"/>
  <c r="H85" i="2" s="1"/>
  <c r="B95" i="2"/>
  <c r="C96" i="2"/>
  <c r="D95" i="2"/>
  <c r="I95" i="2" s="1"/>
  <c r="F86" i="2" l="1"/>
  <c r="G86" i="2" s="1"/>
  <c r="H86" i="2" s="1"/>
  <c r="B96" i="2"/>
  <c r="C97" i="2"/>
  <c r="D96" i="2"/>
  <c r="I96" i="2" s="1"/>
  <c r="F87" i="2" l="1"/>
  <c r="G87" i="2" s="1"/>
  <c r="H87" i="2" s="1"/>
  <c r="B97" i="2"/>
  <c r="C98" i="2"/>
  <c r="D97" i="2"/>
  <c r="I97" i="2" s="1"/>
  <c r="F88" i="2" l="1"/>
  <c r="G88" i="2" s="1"/>
  <c r="H88" i="2" s="1"/>
  <c r="B98" i="2"/>
  <c r="C99" i="2"/>
  <c r="D98" i="2"/>
  <c r="I98" i="2" s="1"/>
  <c r="F89" i="2" l="1"/>
  <c r="G89" i="2" s="1"/>
  <c r="H89" i="2" s="1"/>
  <c r="B99" i="2"/>
  <c r="C100" i="2"/>
  <c r="D99" i="2"/>
  <c r="I99" i="2" s="1"/>
  <c r="F90" i="2" l="1"/>
  <c r="G90" i="2" s="1"/>
  <c r="H90" i="2" s="1"/>
  <c r="C101" i="2"/>
  <c r="D100" i="2"/>
  <c r="I100" i="2" s="1"/>
  <c r="B100" i="2"/>
  <c r="F91" i="2" l="1"/>
  <c r="G91" i="2" s="1"/>
  <c r="H91" i="2" s="1"/>
  <c r="C102" i="2"/>
  <c r="D101" i="2"/>
  <c r="I101" i="2" s="1"/>
  <c r="B101" i="2"/>
  <c r="F92" i="2" l="1"/>
  <c r="G92" i="2" s="1"/>
  <c r="H92" i="2" s="1"/>
  <c r="C103" i="2"/>
  <c r="D102" i="2"/>
  <c r="I102" i="2" s="1"/>
  <c r="B102" i="2"/>
  <c r="F93" i="2" l="1"/>
  <c r="G93" i="2" s="1"/>
  <c r="H93" i="2" s="1"/>
  <c r="C104" i="2"/>
  <c r="D103" i="2"/>
  <c r="I103" i="2" s="1"/>
  <c r="B103" i="2"/>
  <c r="F94" i="2" l="1"/>
  <c r="G94" i="2" s="1"/>
  <c r="H94" i="2" s="1"/>
  <c r="C105" i="2"/>
  <c r="D104" i="2"/>
  <c r="I104" i="2" s="1"/>
  <c r="B104" i="2"/>
  <c r="F95" i="2" l="1"/>
  <c r="G95" i="2" s="1"/>
  <c r="H95" i="2" s="1"/>
  <c r="C106" i="2"/>
  <c r="D105" i="2"/>
  <c r="I105" i="2" s="1"/>
  <c r="B105" i="2"/>
  <c r="F96" i="2" l="1"/>
  <c r="G96" i="2" s="1"/>
  <c r="H96" i="2" s="1"/>
  <c r="C107" i="2"/>
  <c r="D106" i="2"/>
  <c r="I106" i="2" s="1"/>
  <c r="B106" i="2"/>
  <c r="F97" i="2" l="1"/>
  <c r="G97" i="2" s="1"/>
  <c r="H97" i="2" s="1"/>
  <c r="D107" i="2"/>
  <c r="I107" i="2" s="1"/>
  <c r="C108" i="2"/>
  <c r="B107" i="2"/>
  <c r="F98" i="2" l="1"/>
  <c r="G98" i="2" s="1"/>
  <c r="H98" i="2" s="1"/>
  <c r="C109" i="2"/>
  <c r="D108" i="2"/>
  <c r="I108" i="2" s="1"/>
  <c r="B108" i="2"/>
  <c r="F99" i="2" l="1"/>
  <c r="G99" i="2" s="1"/>
  <c r="H99" i="2" s="1"/>
  <c r="C110" i="2"/>
  <c r="D109" i="2"/>
  <c r="I109" i="2" s="1"/>
  <c r="B109" i="2"/>
  <c r="F100" i="2" l="1"/>
  <c r="G100" i="2" s="1"/>
  <c r="H100" i="2" s="1"/>
  <c r="C111" i="2"/>
  <c r="D110" i="2"/>
  <c r="I110" i="2" s="1"/>
  <c r="B110" i="2"/>
  <c r="F101" i="2" l="1"/>
  <c r="G101" i="2" s="1"/>
  <c r="H101" i="2" s="1"/>
  <c r="C112" i="2"/>
  <c r="D111" i="2"/>
  <c r="I111" i="2" s="1"/>
  <c r="B111" i="2"/>
  <c r="F102" i="2" l="1"/>
  <c r="G102" i="2" s="1"/>
  <c r="H102" i="2" s="1"/>
  <c r="C113" i="2"/>
  <c r="D112" i="2"/>
  <c r="I112" i="2" s="1"/>
  <c r="B112" i="2"/>
  <c r="F103" i="2" l="1"/>
  <c r="G103" i="2" s="1"/>
  <c r="H103" i="2" s="1"/>
  <c r="C114" i="2"/>
  <c r="D113" i="2"/>
  <c r="I113" i="2" s="1"/>
  <c r="B113" i="2"/>
  <c r="F104" i="2" l="1"/>
  <c r="G104" i="2" s="1"/>
  <c r="H104" i="2" s="1"/>
  <c r="C115" i="2"/>
  <c r="D114" i="2"/>
  <c r="I114" i="2" s="1"/>
  <c r="B114" i="2"/>
  <c r="F105" i="2" l="1"/>
  <c r="G105" i="2" s="1"/>
  <c r="H105" i="2" s="1"/>
  <c r="C116" i="2"/>
  <c r="D115" i="2"/>
  <c r="I115" i="2" s="1"/>
  <c r="B115" i="2"/>
  <c r="F106" i="2" l="1"/>
  <c r="G106" i="2" s="1"/>
  <c r="H106" i="2" s="1"/>
  <c r="C117" i="2"/>
  <c r="D116" i="2"/>
  <c r="I116" i="2" s="1"/>
  <c r="B116" i="2"/>
  <c r="F107" i="2" l="1"/>
  <c r="G107" i="2" s="1"/>
  <c r="H107" i="2" s="1"/>
  <c r="C118" i="2"/>
  <c r="D117" i="2"/>
  <c r="I117" i="2" s="1"/>
  <c r="B117" i="2"/>
  <c r="F108" i="2" l="1"/>
  <c r="G108" i="2" s="1"/>
  <c r="H108" i="2" s="1"/>
  <c r="C119" i="2"/>
  <c r="D118" i="2"/>
  <c r="I118" i="2" s="1"/>
  <c r="B118" i="2"/>
  <c r="F109" i="2" l="1"/>
  <c r="G109" i="2" s="1"/>
  <c r="H109" i="2" s="1"/>
  <c r="C120" i="2"/>
  <c r="D119" i="2"/>
  <c r="I119" i="2" s="1"/>
  <c r="B119" i="2"/>
  <c r="F110" i="2" l="1"/>
  <c r="G110" i="2" s="1"/>
  <c r="H110" i="2" s="1"/>
  <c r="C121" i="2"/>
  <c r="D120" i="2"/>
  <c r="I120" i="2" s="1"/>
  <c r="B120" i="2"/>
  <c r="F111" i="2" l="1"/>
  <c r="G111" i="2" s="1"/>
  <c r="H111" i="2" s="1"/>
  <c r="C122" i="2"/>
  <c r="D121" i="2"/>
  <c r="I121" i="2" s="1"/>
  <c r="B121" i="2"/>
  <c r="F112" i="2" l="1"/>
  <c r="G112" i="2" s="1"/>
  <c r="H112" i="2" s="1"/>
  <c r="C123" i="2"/>
  <c r="D122" i="2"/>
  <c r="I122" i="2" s="1"/>
  <c r="B122" i="2"/>
  <c r="F113" i="2" l="1"/>
  <c r="G113" i="2" s="1"/>
  <c r="H113" i="2" s="1"/>
  <c r="C124" i="2"/>
  <c r="D123" i="2"/>
  <c r="I123" i="2" s="1"/>
  <c r="B123" i="2"/>
  <c r="F114" i="2" l="1"/>
  <c r="G114" i="2" s="1"/>
  <c r="H114" i="2" s="1"/>
  <c r="C125" i="2"/>
  <c r="D124" i="2"/>
  <c r="I124" i="2" s="1"/>
  <c r="B124" i="2"/>
  <c r="F115" i="2" l="1"/>
  <c r="G115" i="2" s="1"/>
  <c r="H115" i="2" s="1"/>
  <c r="C126" i="2"/>
  <c r="D125" i="2"/>
  <c r="I125" i="2" s="1"/>
  <c r="B125" i="2"/>
  <c r="F116" i="2" l="1"/>
  <c r="G116" i="2" s="1"/>
  <c r="H116" i="2" s="1"/>
  <c r="C127" i="2"/>
  <c r="D126" i="2"/>
  <c r="I126" i="2" s="1"/>
  <c r="B126" i="2"/>
  <c r="F117" i="2" l="1"/>
  <c r="G117" i="2" s="1"/>
  <c r="H117" i="2" s="1"/>
  <c r="C128" i="2"/>
  <c r="D127" i="2"/>
  <c r="I127" i="2" s="1"/>
  <c r="B127" i="2"/>
  <c r="F118" i="2" l="1"/>
  <c r="G118" i="2" s="1"/>
  <c r="H118" i="2" s="1"/>
  <c r="C129" i="2"/>
  <c r="D128" i="2"/>
  <c r="I128" i="2" s="1"/>
  <c r="B128" i="2"/>
  <c r="F119" i="2" l="1"/>
  <c r="G119" i="2" s="1"/>
  <c r="H119" i="2" s="1"/>
  <c r="C130" i="2"/>
  <c r="D129" i="2"/>
  <c r="I129" i="2" s="1"/>
  <c r="B129" i="2"/>
  <c r="F120" i="2" l="1"/>
  <c r="G120" i="2" s="1"/>
  <c r="H120" i="2" s="1"/>
  <c r="C131" i="2"/>
  <c r="D130" i="2"/>
  <c r="I130" i="2" s="1"/>
  <c r="B130" i="2"/>
  <c r="F121" i="2" l="1"/>
  <c r="G121" i="2" s="1"/>
  <c r="H121" i="2" s="1"/>
  <c r="C132" i="2"/>
  <c r="D131" i="2"/>
  <c r="I131" i="2" s="1"/>
  <c r="B131" i="2"/>
  <c r="F122" i="2" l="1"/>
  <c r="G122" i="2" s="1"/>
  <c r="H122" i="2" s="1"/>
  <c r="C133" i="2"/>
  <c r="D132" i="2"/>
  <c r="I132" i="2" s="1"/>
  <c r="B132" i="2"/>
  <c r="F123" i="2" l="1"/>
  <c r="G123" i="2" s="1"/>
  <c r="H123" i="2" s="1"/>
  <c r="C134" i="2"/>
  <c r="D133" i="2"/>
  <c r="I133" i="2" s="1"/>
  <c r="B133" i="2"/>
  <c r="F124" i="2" l="1"/>
  <c r="G124" i="2" s="1"/>
  <c r="H124" i="2" s="1"/>
  <c r="C135" i="2"/>
  <c r="D134" i="2"/>
  <c r="I134" i="2" s="1"/>
  <c r="B134" i="2"/>
  <c r="F125" i="2" l="1"/>
  <c r="G125" i="2" s="1"/>
  <c r="H125" i="2" s="1"/>
  <c r="C136" i="2"/>
  <c r="D135" i="2"/>
  <c r="I135" i="2" s="1"/>
  <c r="B135" i="2"/>
  <c r="F126" i="2" l="1"/>
  <c r="G126" i="2" s="1"/>
  <c r="H126" i="2" s="1"/>
  <c r="C137" i="2"/>
  <c r="D136" i="2"/>
  <c r="I136" i="2" s="1"/>
  <c r="B136" i="2"/>
  <c r="F127" i="2" l="1"/>
  <c r="G127" i="2" s="1"/>
  <c r="H127" i="2" s="1"/>
  <c r="C138" i="2"/>
  <c r="D137" i="2"/>
  <c r="I137" i="2" s="1"/>
  <c r="B137" i="2"/>
  <c r="F128" i="2" l="1"/>
  <c r="G128" i="2" s="1"/>
  <c r="H128" i="2" s="1"/>
  <c r="C139" i="2"/>
  <c r="D138" i="2"/>
  <c r="I138" i="2" s="1"/>
  <c r="B138" i="2"/>
  <c r="F129" i="2" l="1"/>
  <c r="G129" i="2" s="1"/>
  <c r="H129" i="2" s="1"/>
  <c r="C140" i="2"/>
  <c r="D139" i="2"/>
  <c r="I139" i="2" s="1"/>
  <c r="B139" i="2"/>
  <c r="F130" i="2" l="1"/>
  <c r="G130" i="2" s="1"/>
  <c r="H130" i="2" s="1"/>
  <c r="C141" i="2"/>
  <c r="D140" i="2"/>
  <c r="I140" i="2" s="1"/>
  <c r="B140" i="2"/>
  <c r="F131" i="2" l="1"/>
  <c r="G131" i="2" s="1"/>
  <c r="H131" i="2" s="1"/>
  <c r="C142" i="2"/>
  <c r="D141" i="2"/>
  <c r="I141" i="2" s="1"/>
  <c r="B141" i="2"/>
  <c r="F132" i="2" l="1"/>
  <c r="G132" i="2" s="1"/>
  <c r="H132" i="2" s="1"/>
  <c r="C143" i="2"/>
  <c r="D142" i="2"/>
  <c r="I142" i="2" s="1"/>
  <c r="B142" i="2"/>
  <c r="F133" i="2" l="1"/>
  <c r="G133" i="2" s="1"/>
  <c r="H133" i="2" s="1"/>
  <c r="C144" i="2"/>
  <c r="D143" i="2"/>
  <c r="I143" i="2" s="1"/>
  <c r="B143" i="2"/>
  <c r="F134" i="2" l="1"/>
  <c r="G134" i="2" s="1"/>
  <c r="H134" i="2" s="1"/>
  <c r="C145" i="2"/>
  <c r="D144" i="2"/>
  <c r="I144" i="2" s="1"/>
  <c r="B144" i="2"/>
  <c r="F135" i="2" l="1"/>
  <c r="G135" i="2" s="1"/>
  <c r="H135" i="2" s="1"/>
  <c r="C146" i="2"/>
  <c r="D145" i="2"/>
  <c r="I145" i="2" s="1"/>
  <c r="B145" i="2"/>
  <c r="F136" i="2" l="1"/>
  <c r="G136" i="2" s="1"/>
  <c r="H136" i="2" s="1"/>
  <c r="C147" i="2"/>
  <c r="D146" i="2"/>
  <c r="I146" i="2" s="1"/>
  <c r="B146" i="2"/>
  <c r="F137" i="2" l="1"/>
  <c r="G137" i="2" s="1"/>
  <c r="H137" i="2" s="1"/>
  <c r="C148" i="2"/>
  <c r="D147" i="2"/>
  <c r="I147" i="2" s="1"/>
  <c r="B147" i="2"/>
  <c r="F138" i="2" l="1"/>
  <c r="G138" i="2" s="1"/>
  <c r="H138" i="2" s="1"/>
  <c r="C149" i="2"/>
  <c r="D148" i="2"/>
  <c r="I148" i="2" s="1"/>
  <c r="B148" i="2"/>
  <c r="F139" i="2" l="1"/>
  <c r="G139" i="2" s="1"/>
  <c r="H139" i="2" s="1"/>
  <c r="C150" i="2"/>
  <c r="D149" i="2"/>
  <c r="I149" i="2" s="1"/>
  <c r="B149" i="2"/>
  <c r="F140" i="2" l="1"/>
  <c r="G140" i="2" s="1"/>
  <c r="H140" i="2" s="1"/>
  <c r="C151" i="2"/>
  <c r="D150" i="2"/>
  <c r="I150" i="2" s="1"/>
  <c r="B150" i="2"/>
  <c r="F141" i="2" l="1"/>
  <c r="G141" i="2" s="1"/>
  <c r="H141" i="2" s="1"/>
  <c r="C152" i="2"/>
  <c r="D151" i="2"/>
  <c r="I151" i="2" s="1"/>
  <c r="B151" i="2"/>
  <c r="F142" i="2" l="1"/>
  <c r="G142" i="2" s="1"/>
  <c r="H142" i="2" s="1"/>
  <c r="C153" i="2"/>
  <c r="D152" i="2"/>
  <c r="I152" i="2" s="1"/>
  <c r="B152" i="2"/>
  <c r="F143" i="2" l="1"/>
  <c r="G143" i="2" s="1"/>
  <c r="H143" i="2" s="1"/>
  <c r="C154" i="2"/>
  <c r="D153" i="2"/>
  <c r="I153" i="2" s="1"/>
  <c r="B153" i="2"/>
  <c r="F144" i="2" l="1"/>
  <c r="G144" i="2" s="1"/>
  <c r="H144" i="2" s="1"/>
  <c r="C155" i="2"/>
  <c r="D154" i="2"/>
  <c r="I154" i="2" s="1"/>
  <c r="B154" i="2"/>
  <c r="F145" i="2" l="1"/>
  <c r="G145" i="2" s="1"/>
  <c r="H145" i="2" s="1"/>
  <c r="C156" i="2"/>
  <c r="D155" i="2"/>
  <c r="I155" i="2" s="1"/>
  <c r="B155" i="2"/>
  <c r="F146" i="2" l="1"/>
  <c r="G146" i="2" s="1"/>
  <c r="H146" i="2" s="1"/>
  <c r="C157" i="2"/>
  <c r="D156" i="2"/>
  <c r="I156" i="2" s="1"/>
  <c r="B156" i="2"/>
  <c r="F147" i="2" l="1"/>
  <c r="G147" i="2" s="1"/>
  <c r="H147" i="2" s="1"/>
  <c r="C158" i="2"/>
  <c r="D157" i="2"/>
  <c r="I157" i="2" s="1"/>
  <c r="B157" i="2"/>
  <c r="F148" i="2" l="1"/>
  <c r="G148" i="2" s="1"/>
  <c r="H148" i="2" s="1"/>
  <c r="C159" i="2"/>
  <c r="D158" i="2"/>
  <c r="I158" i="2" s="1"/>
  <c r="B158" i="2"/>
  <c r="F149" i="2" l="1"/>
  <c r="G149" i="2" s="1"/>
  <c r="H149" i="2" s="1"/>
  <c r="C160" i="2"/>
  <c r="D159" i="2"/>
  <c r="I159" i="2" s="1"/>
  <c r="B159" i="2"/>
  <c r="F150" i="2" l="1"/>
  <c r="G150" i="2" s="1"/>
  <c r="H150" i="2" s="1"/>
  <c r="C161" i="2"/>
  <c r="D160" i="2"/>
  <c r="I160" i="2" s="1"/>
  <c r="B160" i="2"/>
  <c r="F151" i="2" l="1"/>
  <c r="G151" i="2" s="1"/>
  <c r="H151" i="2" s="1"/>
  <c r="C162" i="2"/>
  <c r="D161" i="2"/>
  <c r="I161" i="2" s="1"/>
  <c r="B161" i="2"/>
  <c r="F152" i="2" l="1"/>
  <c r="G152" i="2" s="1"/>
  <c r="H152" i="2" s="1"/>
  <c r="C163" i="2"/>
  <c r="D162" i="2"/>
  <c r="I162" i="2" s="1"/>
  <c r="B162" i="2"/>
  <c r="F153" i="2" l="1"/>
  <c r="G153" i="2" s="1"/>
  <c r="H153" i="2" s="1"/>
  <c r="C164" i="2"/>
  <c r="D163" i="2"/>
  <c r="I163" i="2" s="1"/>
  <c r="B163" i="2"/>
  <c r="F154" i="2" l="1"/>
  <c r="G154" i="2" s="1"/>
  <c r="H154" i="2" s="1"/>
  <c r="C165" i="2"/>
  <c r="D164" i="2"/>
  <c r="I164" i="2" s="1"/>
  <c r="B164" i="2"/>
  <c r="F155" i="2" l="1"/>
  <c r="G155" i="2" s="1"/>
  <c r="H155" i="2" s="1"/>
  <c r="C166" i="2"/>
  <c r="D165" i="2"/>
  <c r="I165" i="2" s="1"/>
  <c r="B165" i="2"/>
  <c r="F156" i="2" l="1"/>
  <c r="G156" i="2" s="1"/>
  <c r="H156" i="2" s="1"/>
  <c r="C167" i="2"/>
  <c r="D166" i="2"/>
  <c r="I166" i="2" s="1"/>
  <c r="B166" i="2"/>
  <c r="F157" i="2" l="1"/>
  <c r="G157" i="2" s="1"/>
  <c r="H157" i="2" s="1"/>
  <c r="C168" i="2"/>
  <c r="D167" i="2"/>
  <c r="I167" i="2" s="1"/>
  <c r="B167" i="2"/>
  <c r="F158" i="2" l="1"/>
  <c r="G158" i="2" s="1"/>
  <c r="H158" i="2" s="1"/>
  <c r="C169" i="2"/>
  <c r="D168" i="2"/>
  <c r="I168" i="2" s="1"/>
  <c r="B168" i="2"/>
  <c r="F159" i="2" l="1"/>
  <c r="G159" i="2" s="1"/>
  <c r="H159" i="2" s="1"/>
  <c r="C170" i="2"/>
  <c r="D169" i="2"/>
  <c r="I169" i="2" s="1"/>
  <c r="B169" i="2"/>
  <c r="F160" i="2" l="1"/>
  <c r="G160" i="2" s="1"/>
  <c r="H160" i="2" s="1"/>
  <c r="C171" i="2"/>
  <c r="D170" i="2"/>
  <c r="I170" i="2" s="1"/>
  <c r="B170" i="2"/>
  <c r="F161" i="2" l="1"/>
  <c r="G161" i="2" s="1"/>
  <c r="H161" i="2" s="1"/>
  <c r="C172" i="2"/>
  <c r="D171" i="2"/>
  <c r="I171" i="2" s="1"/>
  <c r="B171" i="2"/>
  <c r="F162" i="2" l="1"/>
  <c r="G162" i="2" s="1"/>
  <c r="H162" i="2" s="1"/>
  <c r="C173" i="2"/>
  <c r="D172" i="2"/>
  <c r="I172" i="2" s="1"/>
  <c r="B172" i="2"/>
  <c r="F163" i="2" l="1"/>
  <c r="G163" i="2" s="1"/>
  <c r="H163" i="2" s="1"/>
  <c r="C174" i="2"/>
  <c r="D173" i="2"/>
  <c r="I173" i="2" s="1"/>
  <c r="B173" i="2"/>
  <c r="F164" i="2" l="1"/>
  <c r="G164" i="2" s="1"/>
  <c r="H164" i="2" s="1"/>
  <c r="C175" i="2"/>
  <c r="D174" i="2"/>
  <c r="I174" i="2" s="1"/>
  <c r="B174" i="2"/>
  <c r="F165" i="2" l="1"/>
  <c r="G165" i="2" s="1"/>
  <c r="H165" i="2" s="1"/>
  <c r="D175" i="2"/>
  <c r="I175" i="2" s="1"/>
  <c r="C176" i="2"/>
  <c r="B175" i="2"/>
  <c r="F166" i="2" l="1"/>
  <c r="G166" i="2" s="1"/>
  <c r="H166" i="2" s="1"/>
  <c r="D176" i="2"/>
  <c r="I176" i="2" s="1"/>
  <c r="C177" i="2"/>
  <c r="B176" i="2"/>
  <c r="F167" i="2" l="1"/>
  <c r="G167" i="2" s="1"/>
  <c r="H167" i="2" s="1"/>
  <c r="D177" i="2"/>
  <c r="I177" i="2" s="1"/>
  <c r="B177" i="2"/>
  <c r="C178" i="2"/>
  <c r="F168" i="2" l="1"/>
  <c r="G168" i="2" s="1"/>
  <c r="H168" i="2" s="1"/>
  <c r="D178" i="2"/>
  <c r="I178" i="2" s="1"/>
  <c r="B178" i="2"/>
  <c r="C179" i="2"/>
  <c r="F169" i="2" l="1"/>
  <c r="G169" i="2" s="1"/>
  <c r="H169" i="2" s="1"/>
  <c r="D179" i="2"/>
  <c r="I179" i="2" s="1"/>
  <c r="C180" i="2"/>
  <c r="B179" i="2"/>
  <c r="F170" i="2" l="1"/>
  <c r="G170" i="2" s="1"/>
  <c r="H170" i="2" s="1"/>
  <c r="D180" i="2"/>
  <c r="I180" i="2" s="1"/>
  <c r="C181" i="2"/>
  <c r="B180" i="2"/>
  <c r="F171" i="2" l="1"/>
  <c r="G171" i="2" s="1"/>
  <c r="H171" i="2" s="1"/>
  <c r="D181" i="2"/>
  <c r="I181" i="2" s="1"/>
  <c r="B181" i="2"/>
  <c r="C182" i="2"/>
  <c r="F172" i="2" l="1"/>
  <c r="G172" i="2" s="1"/>
  <c r="H172" i="2" s="1"/>
  <c r="B182" i="2"/>
  <c r="C183" i="2"/>
  <c r="D182" i="2"/>
  <c r="I182" i="2" s="1"/>
  <c r="F173" i="2" l="1"/>
  <c r="G173" i="2" s="1"/>
  <c r="H173" i="2" s="1"/>
  <c r="B183" i="2"/>
  <c r="C184" i="2"/>
  <c r="D183" i="2"/>
  <c r="I183" i="2" s="1"/>
  <c r="F174" i="2" l="1"/>
  <c r="G174" i="2" s="1"/>
  <c r="H174" i="2" s="1"/>
  <c r="C185" i="2"/>
  <c r="D184" i="2"/>
  <c r="I184" i="2" s="1"/>
  <c r="B184" i="2"/>
  <c r="F175" i="2" l="1"/>
  <c r="G175" i="2" s="1"/>
  <c r="H175" i="2" s="1"/>
  <c r="C186" i="2"/>
  <c r="D185" i="2"/>
  <c r="I185" i="2" s="1"/>
  <c r="B185" i="2"/>
  <c r="F176" i="2" l="1"/>
  <c r="G176" i="2" s="1"/>
  <c r="H176" i="2" s="1"/>
  <c r="C187" i="2"/>
  <c r="D186" i="2"/>
  <c r="I186" i="2" s="1"/>
  <c r="B186" i="2"/>
  <c r="F177" i="2" l="1"/>
  <c r="G177" i="2" s="1"/>
  <c r="H177" i="2" s="1"/>
  <c r="C188" i="2"/>
  <c r="D187" i="2"/>
  <c r="I187" i="2" s="1"/>
  <c r="B187" i="2"/>
  <c r="F178" i="2" l="1"/>
  <c r="G178" i="2" s="1"/>
  <c r="H178" i="2" s="1"/>
  <c r="C189" i="2"/>
  <c r="D188" i="2"/>
  <c r="I188" i="2" s="1"/>
  <c r="B188" i="2"/>
  <c r="F179" i="2" l="1"/>
  <c r="G179" i="2" s="1"/>
  <c r="H179" i="2" s="1"/>
  <c r="C190" i="2"/>
  <c r="D189" i="2"/>
  <c r="I189" i="2" s="1"/>
  <c r="B189" i="2"/>
  <c r="F180" i="2" l="1"/>
  <c r="G180" i="2" s="1"/>
  <c r="H180" i="2" s="1"/>
  <c r="C191" i="2"/>
  <c r="D190" i="2"/>
  <c r="I190" i="2" s="1"/>
  <c r="B190" i="2"/>
  <c r="F181" i="2" l="1"/>
  <c r="G181" i="2" s="1"/>
  <c r="H181" i="2" s="1"/>
  <c r="C192" i="2"/>
  <c r="D191" i="2"/>
  <c r="I191" i="2" s="1"/>
  <c r="B191" i="2"/>
  <c r="F182" i="2" l="1"/>
  <c r="G182" i="2" s="1"/>
  <c r="H182" i="2" s="1"/>
  <c r="C193" i="2"/>
  <c r="D192" i="2"/>
  <c r="I192" i="2" s="1"/>
  <c r="B192" i="2"/>
  <c r="F183" i="2" l="1"/>
  <c r="G183" i="2" s="1"/>
  <c r="H183" i="2" s="1"/>
  <c r="C194" i="2"/>
  <c r="D193" i="2"/>
  <c r="I193" i="2" s="1"/>
  <c r="B193" i="2"/>
  <c r="F184" i="2" l="1"/>
  <c r="G184" i="2" s="1"/>
  <c r="H184" i="2" s="1"/>
  <c r="C195" i="2"/>
  <c r="D194" i="2"/>
  <c r="I194" i="2" s="1"/>
  <c r="B194" i="2"/>
  <c r="F185" i="2" l="1"/>
  <c r="G185" i="2" s="1"/>
  <c r="H185" i="2" s="1"/>
  <c r="C196" i="2"/>
  <c r="D195" i="2"/>
  <c r="I195" i="2" s="1"/>
  <c r="B195" i="2"/>
  <c r="F186" i="2" l="1"/>
  <c r="G186" i="2" s="1"/>
  <c r="H186" i="2" s="1"/>
  <c r="C197" i="2"/>
  <c r="D196" i="2"/>
  <c r="I196" i="2" s="1"/>
  <c r="B196" i="2"/>
  <c r="F187" i="2" l="1"/>
  <c r="G187" i="2" s="1"/>
  <c r="H187" i="2" s="1"/>
  <c r="C198" i="2"/>
  <c r="D197" i="2"/>
  <c r="I197" i="2" s="1"/>
  <c r="B197" i="2"/>
  <c r="F188" i="2" l="1"/>
  <c r="G188" i="2" s="1"/>
  <c r="H188" i="2" s="1"/>
  <c r="C199" i="2"/>
  <c r="D198" i="2"/>
  <c r="I198" i="2" s="1"/>
  <c r="B198" i="2"/>
  <c r="F189" i="2" l="1"/>
  <c r="G189" i="2" s="1"/>
  <c r="H189" i="2" s="1"/>
  <c r="C200" i="2"/>
  <c r="D199" i="2"/>
  <c r="I199" i="2" s="1"/>
  <c r="B199" i="2"/>
  <c r="F190" i="2" l="1"/>
  <c r="G190" i="2" s="1"/>
  <c r="H190" i="2" s="1"/>
  <c r="C201" i="2"/>
  <c r="D200" i="2"/>
  <c r="I200" i="2" s="1"/>
  <c r="B200" i="2"/>
  <c r="F191" i="2" l="1"/>
  <c r="G191" i="2" s="1"/>
  <c r="H191" i="2" s="1"/>
  <c r="C202" i="2"/>
  <c r="D201" i="2"/>
  <c r="I201" i="2" s="1"/>
  <c r="B201" i="2"/>
  <c r="F192" i="2" l="1"/>
  <c r="G192" i="2" s="1"/>
  <c r="H192" i="2" s="1"/>
  <c r="C203" i="2"/>
  <c r="D202" i="2"/>
  <c r="I202" i="2" s="1"/>
  <c r="B202" i="2"/>
  <c r="F193" i="2" l="1"/>
  <c r="G193" i="2" s="1"/>
  <c r="H193" i="2" s="1"/>
  <c r="C204" i="2"/>
  <c r="D203" i="2"/>
  <c r="I203" i="2" s="1"/>
  <c r="B203" i="2"/>
  <c r="F194" i="2" l="1"/>
  <c r="G194" i="2" s="1"/>
  <c r="H194" i="2" s="1"/>
  <c r="C205" i="2"/>
  <c r="D204" i="2"/>
  <c r="I204" i="2" s="1"/>
  <c r="B204" i="2"/>
  <c r="F195" i="2" l="1"/>
  <c r="G195" i="2" s="1"/>
  <c r="H195" i="2" s="1"/>
  <c r="C206" i="2"/>
  <c r="D205" i="2"/>
  <c r="I205" i="2" s="1"/>
  <c r="B205" i="2"/>
  <c r="F196" i="2" l="1"/>
  <c r="G196" i="2" s="1"/>
  <c r="H196" i="2" s="1"/>
  <c r="C207" i="2"/>
  <c r="D206" i="2"/>
  <c r="I206" i="2" s="1"/>
  <c r="B206" i="2"/>
  <c r="F197" i="2" l="1"/>
  <c r="G197" i="2" s="1"/>
  <c r="H197" i="2" s="1"/>
  <c r="C208" i="2"/>
  <c r="D207" i="2"/>
  <c r="I207" i="2" s="1"/>
  <c r="B207" i="2"/>
  <c r="F198" i="2" l="1"/>
  <c r="G198" i="2" s="1"/>
  <c r="H198" i="2" s="1"/>
  <c r="C209" i="2"/>
  <c r="D208" i="2"/>
  <c r="I208" i="2" s="1"/>
  <c r="B208" i="2"/>
  <c r="F199" i="2" l="1"/>
  <c r="G199" i="2" s="1"/>
  <c r="H199" i="2" s="1"/>
  <c r="C210" i="2"/>
  <c r="D209" i="2"/>
  <c r="I209" i="2" s="1"/>
  <c r="B209" i="2"/>
  <c r="F200" i="2" l="1"/>
  <c r="G200" i="2" s="1"/>
  <c r="H200" i="2" s="1"/>
  <c r="C211" i="2"/>
  <c r="D210" i="2"/>
  <c r="I210" i="2" s="1"/>
  <c r="B210" i="2"/>
  <c r="F201" i="2" l="1"/>
  <c r="G201" i="2" s="1"/>
  <c r="H201" i="2" s="1"/>
  <c r="C212" i="2"/>
  <c r="D211" i="2"/>
  <c r="I211" i="2" s="1"/>
  <c r="B211" i="2"/>
  <c r="F202" i="2" l="1"/>
  <c r="G202" i="2" s="1"/>
  <c r="H202" i="2" s="1"/>
  <c r="C213" i="2"/>
  <c r="D212" i="2"/>
  <c r="I212" i="2" s="1"/>
  <c r="B212" i="2"/>
  <c r="F203" i="2" l="1"/>
  <c r="G203" i="2" s="1"/>
  <c r="H203" i="2" s="1"/>
  <c r="C214" i="2"/>
  <c r="D213" i="2"/>
  <c r="I213" i="2" s="1"/>
  <c r="B213" i="2"/>
  <c r="F204" i="2" l="1"/>
  <c r="G204" i="2" s="1"/>
  <c r="H204" i="2" s="1"/>
  <c r="C215" i="2"/>
  <c r="D214" i="2"/>
  <c r="I214" i="2" s="1"/>
  <c r="B214" i="2"/>
  <c r="F205" i="2" l="1"/>
  <c r="G205" i="2" s="1"/>
  <c r="H205" i="2" s="1"/>
  <c r="C216" i="2"/>
  <c r="D215" i="2"/>
  <c r="I215" i="2" s="1"/>
  <c r="B215" i="2"/>
  <c r="F206" i="2" l="1"/>
  <c r="G206" i="2" s="1"/>
  <c r="H206" i="2" s="1"/>
  <c r="C217" i="2"/>
  <c r="D216" i="2"/>
  <c r="I216" i="2" s="1"/>
  <c r="B216" i="2"/>
  <c r="F207" i="2" l="1"/>
  <c r="G207" i="2" s="1"/>
  <c r="H207" i="2" s="1"/>
  <c r="C218" i="2"/>
  <c r="D217" i="2"/>
  <c r="I217" i="2" s="1"/>
  <c r="B217" i="2"/>
  <c r="F208" i="2" l="1"/>
  <c r="G208" i="2" s="1"/>
  <c r="H208" i="2" s="1"/>
  <c r="C219" i="2"/>
  <c r="D218" i="2"/>
  <c r="I218" i="2" s="1"/>
  <c r="B218" i="2"/>
  <c r="F209" i="2" l="1"/>
  <c r="G209" i="2" s="1"/>
  <c r="H209" i="2" s="1"/>
  <c r="C220" i="2"/>
  <c r="D219" i="2"/>
  <c r="I219" i="2" s="1"/>
  <c r="B219" i="2"/>
  <c r="F210" i="2" l="1"/>
  <c r="G210" i="2" s="1"/>
  <c r="H210" i="2" s="1"/>
  <c r="C221" i="2"/>
  <c r="D220" i="2"/>
  <c r="I220" i="2" s="1"/>
  <c r="B220" i="2"/>
  <c r="F211" i="2" l="1"/>
  <c r="G211" i="2" s="1"/>
  <c r="H211" i="2" s="1"/>
  <c r="C222" i="2"/>
  <c r="D221" i="2"/>
  <c r="I221" i="2" s="1"/>
  <c r="B221" i="2"/>
  <c r="F212" i="2" l="1"/>
  <c r="G212" i="2" s="1"/>
  <c r="H212" i="2" s="1"/>
  <c r="C223" i="2"/>
  <c r="D222" i="2"/>
  <c r="I222" i="2" s="1"/>
  <c r="B222" i="2"/>
  <c r="F213" i="2" l="1"/>
  <c r="G213" i="2" s="1"/>
  <c r="H213" i="2" s="1"/>
  <c r="C224" i="2"/>
  <c r="D223" i="2"/>
  <c r="I223" i="2" s="1"/>
  <c r="B223" i="2"/>
  <c r="F214" i="2" l="1"/>
  <c r="G214" i="2" s="1"/>
  <c r="H214" i="2" s="1"/>
  <c r="C225" i="2"/>
  <c r="D224" i="2"/>
  <c r="I224" i="2" s="1"/>
  <c r="B224" i="2"/>
  <c r="F215" i="2" l="1"/>
  <c r="G215" i="2" s="1"/>
  <c r="H215" i="2" s="1"/>
  <c r="C226" i="2"/>
  <c r="D225" i="2"/>
  <c r="I225" i="2" s="1"/>
  <c r="B225" i="2"/>
  <c r="F216" i="2" l="1"/>
  <c r="G216" i="2" s="1"/>
  <c r="H216" i="2" s="1"/>
  <c r="C227" i="2"/>
  <c r="D226" i="2"/>
  <c r="I226" i="2" s="1"/>
  <c r="B226" i="2"/>
  <c r="F217" i="2" l="1"/>
  <c r="G217" i="2" s="1"/>
  <c r="H217" i="2" s="1"/>
  <c r="C228" i="2"/>
  <c r="D227" i="2"/>
  <c r="I227" i="2" s="1"/>
  <c r="B227" i="2"/>
  <c r="F218" i="2" l="1"/>
  <c r="G218" i="2" s="1"/>
  <c r="H218" i="2" s="1"/>
  <c r="C229" i="2"/>
  <c r="D228" i="2"/>
  <c r="I228" i="2" s="1"/>
  <c r="B228" i="2"/>
  <c r="F219" i="2" l="1"/>
  <c r="G219" i="2" s="1"/>
  <c r="H219" i="2" s="1"/>
  <c r="C230" i="2"/>
  <c r="D229" i="2"/>
  <c r="I229" i="2" s="1"/>
  <c r="B229" i="2"/>
  <c r="F220" i="2" l="1"/>
  <c r="G220" i="2" s="1"/>
  <c r="H220" i="2" s="1"/>
  <c r="C231" i="2"/>
  <c r="D230" i="2"/>
  <c r="I230" i="2" s="1"/>
  <c r="B230" i="2"/>
  <c r="F221" i="2" l="1"/>
  <c r="G221" i="2" s="1"/>
  <c r="H221" i="2" s="1"/>
  <c r="C232" i="2"/>
  <c r="D231" i="2"/>
  <c r="I231" i="2" s="1"/>
  <c r="B231" i="2"/>
  <c r="F222" i="2" l="1"/>
  <c r="G222" i="2" s="1"/>
  <c r="H222" i="2" s="1"/>
  <c r="C233" i="2"/>
  <c r="D232" i="2"/>
  <c r="I232" i="2" s="1"/>
  <c r="B232" i="2"/>
  <c r="F223" i="2" l="1"/>
  <c r="G223" i="2" s="1"/>
  <c r="H223" i="2" s="1"/>
  <c r="C234" i="2"/>
  <c r="D233" i="2"/>
  <c r="I233" i="2" s="1"/>
  <c r="B233" i="2"/>
  <c r="F224" i="2" l="1"/>
  <c r="G224" i="2" s="1"/>
  <c r="H224" i="2" s="1"/>
  <c r="C235" i="2"/>
  <c r="D234" i="2"/>
  <c r="I234" i="2" s="1"/>
  <c r="B234" i="2"/>
  <c r="F225" i="2" l="1"/>
  <c r="G225" i="2" s="1"/>
  <c r="H225" i="2" s="1"/>
  <c r="C236" i="2"/>
  <c r="D235" i="2"/>
  <c r="I235" i="2" s="1"/>
  <c r="B235" i="2"/>
  <c r="F226" i="2" l="1"/>
  <c r="G226" i="2" s="1"/>
  <c r="H226" i="2" s="1"/>
  <c r="D236" i="2"/>
  <c r="I236" i="2" s="1"/>
  <c r="B236" i="2"/>
  <c r="C237" i="2"/>
  <c r="F227" i="2" l="1"/>
  <c r="G227" i="2" s="1"/>
  <c r="H227" i="2" s="1"/>
  <c r="D237" i="2"/>
  <c r="I237" i="2" s="1"/>
  <c r="C238" i="2"/>
  <c r="B237" i="2"/>
  <c r="F228" i="2" l="1"/>
  <c r="G228" i="2" s="1"/>
  <c r="H228" i="2" s="1"/>
  <c r="D238" i="2"/>
  <c r="I238" i="2" s="1"/>
  <c r="B238" i="2"/>
  <c r="C239" i="2"/>
  <c r="F229" i="2" l="1"/>
  <c r="G229" i="2" s="1"/>
  <c r="H229" i="2" s="1"/>
  <c r="D239" i="2"/>
  <c r="I239" i="2" s="1"/>
  <c r="B239" i="2"/>
  <c r="C240" i="2"/>
  <c r="F230" i="2" l="1"/>
  <c r="G230" i="2" s="1"/>
  <c r="H230" i="2" s="1"/>
  <c r="D240" i="2"/>
  <c r="I240" i="2" s="1"/>
  <c r="C241" i="2"/>
  <c r="B240" i="2"/>
  <c r="F231" i="2" l="1"/>
  <c r="G231" i="2" s="1"/>
  <c r="H231" i="2" s="1"/>
  <c r="D241" i="2"/>
  <c r="I241" i="2" s="1"/>
  <c r="C242" i="2"/>
  <c r="B241" i="2"/>
  <c r="F232" i="2" l="1"/>
  <c r="G232" i="2" s="1"/>
  <c r="H232" i="2" s="1"/>
  <c r="D242" i="2"/>
  <c r="I242" i="2" s="1"/>
  <c r="B242" i="2"/>
  <c r="C243" i="2"/>
  <c r="F233" i="2" l="1"/>
  <c r="G233" i="2" s="1"/>
  <c r="H233" i="2" s="1"/>
  <c r="D243" i="2"/>
  <c r="I243" i="2" s="1"/>
  <c r="B243" i="2"/>
  <c r="C244" i="2"/>
  <c r="F234" i="2" l="1"/>
  <c r="G234" i="2" s="1"/>
  <c r="H234" i="2" s="1"/>
  <c r="D244" i="2"/>
  <c r="I244" i="2" s="1"/>
  <c r="C245" i="2"/>
  <c r="B244" i="2"/>
  <c r="F235" i="2" l="1"/>
  <c r="G235" i="2" s="1"/>
  <c r="H235" i="2" s="1"/>
  <c r="D245" i="2"/>
  <c r="I245" i="2" s="1"/>
  <c r="C246" i="2"/>
  <c r="B245" i="2"/>
  <c r="F236" i="2" l="1"/>
  <c r="G236" i="2" s="1"/>
  <c r="H236" i="2" s="1"/>
  <c r="D246" i="2"/>
  <c r="I246" i="2" s="1"/>
  <c r="B246" i="2"/>
  <c r="C247" i="2"/>
  <c r="F237" i="2" l="1"/>
  <c r="G237" i="2" s="1"/>
  <c r="H237" i="2" s="1"/>
  <c r="D247" i="2"/>
  <c r="I247" i="2" s="1"/>
  <c r="B247" i="2"/>
  <c r="C248" i="2"/>
  <c r="F238" i="2" l="1"/>
  <c r="G238" i="2" s="1"/>
  <c r="H238" i="2" s="1"/>
  <c r="D248" i="2"/>
  <c r="I248" i="2" s="1"/>
  <c r="C249" i="2"/>
  <c r="B248" i="2"/>
  <c r="F239" i="2" l="1"/>
  <c r="G239" i="2" s="1"/>
  <c r="H239" i="2" s="1"/>
  <c r="D249" i="2"/>
  <c r="I249" i="2" s="1"/>
  <c r="C250" i="2"/>
  <c r="B249" i="2"/>
  <c r="F240" i="2" l="1"/>
  <c r="G240" i="2" s="1"/>
  <c r="H240" i="2" s="1"/>
  <c r="D250" i="2"/>
  <c r="I250" i="2" s="1"/>
  <c r="B250" i="2"/>
  <c r="C251" i="2"/>
  <c r="F241" i="2" l="1"/>
  <c r="G241" i="2" s="1"/>
  <c r="H241" i="2" s="1"/>
  <c r="D251" i="2"/>
  <c r="I251" i="2" s="1"/>
  <c r="B251" i="2"/>
  <c r="C252" i="2"/>
  <c r="F242" i="2" l="1"/>
  <c r="G242" i="2" s="1"/>
  <c r="H242" i="2" s="1"/>
  <c r="D252" i="2"/>
  <c r="I252" i="2" s="1"/>
  <c r="C253" i="2"/>
  <c r="B252" i="2"/>
  <c r="F243" i="2" l="1"/>
  <c r="G243" i="2" s="1"/>
  <c r="H243" i="2" s="1"/>
  <c r="D253" i="2"/>
  <c r="I253" i="2" s="1"/>
  <c r="C254" i="2"/>
  <c r="B253" i="2"/>
  <c r="F244" i="2" l="1"/>
  <c r="G244" i="2" s="1"/>
  <c r="H244" i="2" s="1"/>
  <c r="D254" i="2"/>
  <c r="I254" i="2" s="1"/>
  <c r="B254" i="2"/>
  <c r="C255" i="2"/>
  <c r="F245" i="2" l="1"/>
  <c r="G245" i="2" s="1"/>
  <c r="H245" i="2" s="1"/>
  <c r="D255" i="2"/>
  <c r="I255" i="2" s="1"/>
  <c r="B255" i="2"/>
  <c r="C256" i="2"/>
  <c r="F246" i="2" l="1"/>
  <c r="G246" i="2" s="1"/>
  <c r="H246" i="2" s="1"/>
  <c r="D256" i="2"/>
  <c r="I256" i="2" s="1"/>
  <c r="C257" i="2"/>
  <c r="B256" i="2"/>
  <c r="F247" i="2" l="1"/>
  <c r="G247" i="2" s="1"/>
  <c r="H247" i="2" s="1"/>
  <c r="D257" i="2"/>
  <c r="I257" i="2" s="1"/>
  <c r="C258" i="2"/>
  <c r="B257" i="2"/>
  <c r="F248" i="2" l="1"/>
  <c r="G248" i="2" s="1"/>
  <c r="H248" i="2" s="1"/>
  <c r="D258" i="2"/>
  <c r="I258" i="2" s="1"/>
  <c r="B258" i="2"/>
  <c r="C259" i="2"/>
  <c r="F249" i="2" l="1"/>
  <c r="G249" i="2" s="1"/>
  <c r="H249" i="2" s="1"/>
  <c r="D259" i="2"/>
  <c r="I259" i="2" s="1"/>
  <c r="B259" i="2"/>
  <c r="C260" i="2"/>
  <c r="F250" i="2" l="1"/>
  <c r="G250" i="2" s="1"/>
  <c r="H250" i="2" s="1"/>
  <c r="D260" i="2"/>
  <c r="I260" i="2" s="1"/>
  <c r="C261" i="2"/>
  <c r="B260" i="2"/>
  <c r="F251" i="2" l="1"/>
  <c r="G251" i="2" s="1"/>
  <c r="H251" i="2" s="1"/>
  <c r="D261" i="2"/>
  <c r="I261" i="2" s="1"/>
  <c r="C262" i="2"/>
  <c r="B261" i="2"/>
  <c r="F252" i="2" l="1"/>
  <c r="G252" i="2" s="1"/>
  <c r="H252" i="2" s="1"/>
  <c r="D262" i="2"/>
  <c r="I262" i="2" s="1"/>
  <c r="B262" i="2"/>
  <c r="C263" i="2"/>
  <c r="F253" i="2" l="1"/>
  <c r="G253" i="2" s="1"/>
  <c r="H253" i="2" s="1"/>
  <c r="D263" i="2"/>
  <c r="I263" i="2" s="1"/>
  <c r="B263" i="2"/>
  <c r="C264" i="2"/>
  <c r="F254" i="2" l="1"/>
  <c r="G254" i="2" s="1"/>
  <c r="H254" i="2" s="1"/>
  <c r="D264" i="2"/>
  <c r="I264" i="2" s="1"/>
  <c r="C265" i="2"/>
  <c r="B264" i="2"/>
  <c r="F255" i="2" l="1"/>
  <c r="G255" i="2" s="1"/>
  <c r="H255" i="2" s="1"/>
  <c r="D265" i="2"/>
  <c r="I265" i="2" s="1"/>
  <c r="C266" i="2"/>
  <c r="B265" i="2"/>
  <c r="F256" i="2" l="1"/>
  <c r="G256" i="2" s="1"/>
  <c r="H256" i="2" s="1"/>
  <c r="D266" i="2"/>
  <c r="I266" i="2" s="1"/>
  <c r="B266" i="2"/>
  <c r="C267" i="2"/>
  <c r="F257" i="2" l="1"/>
  <c r="G257" i="2" s="1"/>
  <c r="H257" i="2" s="1"/>
  <c r="D267" i="2"/>
  <c r="I267" i="2" s="1"/>
  <c r="B267" i="2"/>
  <c r="C268" i="2"/>
  <c r="F258" i="2" l="1"/>
  <c r="G258" i="2" s="1"/>
  <c r="H258" i="2" s="1"/>
  <c r="D268" i="2"/>
  <c r="I268" i="2" s="1"/>
  <c r="C269" i="2"/>
  <c r="B268" i="2"/>
  <c r="F259" i="2" l="1"/>
  <c r="G259" i="2" s="1"/>
  <c r="H259" i="2" s="1"/>
  <c r="D269" i="2"/>
  <c r="I269" i="2" s="1"/>
  <c r="C270" i="2"/>
  <c r="B269" i="2"/>
  <c r="F260" i="2" l="1"/>
  <c r="G260" i="2" s="1"/>
  <c r="H260" i="2" s="1"/>
  <c r="D270" i="2"/>
  <c r="I270" i="2" s="1"/>
  <c r="B270" i="2"/>
  <c r="C271" i="2"/>
  <c r="F261" i="2" l="1"/>
  <c r="G261" i="2" s="1"/>
  <c r="H261" i="2" s="1"/>
  <c r="D271" i="2"/>
  <c r="I271" i="2" s="1"/>
  <c r="B271" i="2"/>
  <c r="C272" i="2"/>
  <c r="F262" i="2" l="1"/>
  <c r="G262" i="2" s="1"/>
  <c r="H262" i="2" s="1"/>
  <c r="D272" i="2"/>
  <c r="I272" i="2" s="1"/>
  <c r="C273" i="2"/>
  <c r="B272" i="2"/>
  <c r="F263" i="2" l="1"/>
  <c r="G263" i="2" s="1"/>
  <c r="H263" i="2" s="1"/>
  <c r="D273" i="2"/>
  <c r="I273" i="2" s="1"/>
  <c r="C274" i="2"/>
  <c r="B273" i="2"/>
  <c r="F264" i="2" l="1"/>
  <c r="G264" i="2" s="1"/>
  <c r="H264" i="2" s="1"/>
  <c r="D274" i="2"/>
  <c r="I274" i="2" s="1"/>
  <c r="B274" i="2"/>
  <c r="C275" i="2"/>
  <c r="F265" i="2" l="1"/>
  <c r="G265" i="2" s="1"/>
  <c r="H265" i="2" s="1"/>
  <c r="D275" i="2"/>
  <c r="I275" i="2" s="1"/>
  <c r="B275" i="2"/>
  <c r="C276" i="2"/>
  <c r="F266" i="2" l="1"/>
  <c r="G266" i="2" s="1"/>
  <c r="H266" i="2" s="1"/>
  <c r="D276" i="2"/>
  <c r="I276" i="2" s="1"/>
  <c r="C277" i="2"/>
  <c r="B276" i="2"/>
  <c r="F267" i="2" l="1"/>
  <c r="G267" i="2" s="1"/>
  <c r="H267" i="2" s="1"/>
  <c r="D277" i="2"/>
  <c r="I277" i="2" s="1"/>
  <c r="C278" i="2"/>
  <c r="B277" i="2"/>
  <c r="F268" i="2" l="1"/>
  <c r="G268" i="2" s="1"/>
  <c r="H268" i="2" s="1"/>
  <c r="D278" i="2"/>
  <c r="I278" i="2" s="1"/>
  <c r="B278" i="2"/>
  <c r="C279" i="2"/>
  <c r="F269" i="2" l="1"/>
  <c r="G269" i="2" s="1"/>
  <c r="H269" i="2" s="1"/>
  <c r="D279" i="2"/>
  <c r="I279" i="2" s="1"/>
  <c r="B279" i="2"/>
  <c r="C280" i="2"/>
  <c r="F270" i="2" l="1"/>
  <c r="G270" i="2" s="1"/>
  <c r="H270" i="2" s="1"/>
  <c r="D280" i="2"/>
  <c r="I280" i="2" s="1"/>
  <c r="C281" i="2"/>
  <c r="B280" i="2"/>
  <c r="F271" i="2" l="1"/>
  <c r="G271" i="2" s="1"/>
  <c r="H271" i="2" s="1"/>
  <c r="D281" i="2"/>
  <c r="I281" i="2" s="1"/>
  <c r="C282" i="2"/>
  <c r="B281" i="2"/>
  <c r="F272" i="2" l="1"/>
  <c r="G272" i="2" s="1"/>
  <c r="H272" i="2" s="1"/>
  <c r="D282" i="2"/>
  <c r="I282" i="2" s="1"/>
  <c r="B282" i="2"/>
  <c r="C283" i="2"/>
  <c r="F273" i="2" l="1"/>
  <c r="G273" i="2" s="1"/>
  <c r="H273" i="2" s="1"/>
  <c r="D283" i="2"/>
  <c r="I283" i="2" s="1"/>
  <c r="B283" i="2"/>
  <c r="C284" i="2"/>
  <c r="F274" i="2" l="1"/>
  <c r="G274" i="2" s="1"/>
  <c r="H274" i="2" s="1"/>
  <c r="D284" i="2"/>
  <c r="I284" i="2" s="1"/>
  <c r="C285" i="2"/>
  <c r="B284" i="2"/>
  <c r="F275" i="2" l="1"/>
  <c r="G275" i="2" s="1"/>
  <c r="H275" i="2" s="1"/>
  <c r="D285" i="2"/>
  <c r="I285" i="2" s="1"/>
  <c r="C286" i="2"/>
  <c r="B285" i="2"/>
  <c r="F276" i="2" l="1"/>
  <c r="G276" i="2" s="1"/>
  <c r="H276" i="2" s="1"/>
  <c r="D286" i="2"/>
  <c r="I286" i="2" s="1"/>
  <c r="B286" i="2"/>
  <c r="C287" i="2"/>
  <c r="F277" i="2" l="1"/>
  <c r="G277" i="2" s="1"/>
  <c r="H277" i="2" s="1"/>
  <c r="D287" i="2"/>
  <c r="I287" i="2" s="1"/>
  <c r="B287" i="2"/>
  <c r="C288" i="2"/>
  <c r="F278" i="2" l="1"/>
  <c r="G278" i="2" s="1"/>
  <c r="H278" i="2" s="1"/>
  <c r="D288" i="2"/>
  <c r="I288" i="2" s="1"/>
  <c r="C289" i="2"/>
  <c r="B288" i="2"/>
  <c r="F279" i="2" l="1"/>
  <c r="G279" i="2" s="1"/>
  <c r="H279" i="2" s="1"/>
  <c r="D289" i="2"/>
  <c r="I289" i="2" s="1"/>
  <c r="C290" i="2"/>
  <c r="B289" i="2"/>
  <c r="F280" i="2" l="1"/>
  <c r="G280" i="2" s="1"/>
  <c r="H280" i="2" s="1"/>
  <c r="D290" i="2"/>
  <c r="I290" i="2" s="1"/>
  <c r="B290" i="2"/>
  <c r="C291" i="2"/>
  <c r="F281" i="2" l="1"/>
  <c r="G281" i="2" s="1"/>
  <c r="H281" i="2" s="1"/>
  <c r="D291" i="2"/>
  <c r="I291" i="2" s="1"/>
  <c r="B291" i="2"/>
  <c r="C292" i="2"/>
  <c r="F282" i="2" l="1"/>
  <c r="G282" i="2" s="1"/>
  <c r="H282" i="2" s="1"/>
  <c r="D292" i="2"/>
  <c r="I292" i="2" s="1"/>
  <c r="C293" i="2"/>
  <c r="B292" i="2"/>
  <c r="F283" i="2" l="1"/>
  <c r="G283" i="2" s="1"/>
  <c r="H283" i="2" s="1"/>
  <c r="D293" i="2"/>
  <c r="I293" i="2" s="1"/>
  <c r="C294" i="2"/>
  <c r="B293" i="2"/>
  <c r="F284" i="2" l="1"/>
  <c r="G284" i="2" s="1"/>
  <c r="H284" i="2" s="1"/>
  <c r="D294" i="2"/>
  <c r="I294" i="2" s="1"/>
  <c r="B294" i="2"/>
  <c r="C295" i="2"/>
  <c r="F285" i="2" l="1"/>
  <c r="G285" i="2" s="1"/>
  <c r="H285" i="2" s="1"/>
  <c r="D295" i="2"/>
  <c r="I295" i="2" s="1"/>
  <c r="B295" i="2"/>
  <c r="C296" i="2"/>
  <c r="F286" i="2" l="1"/>
  <c r="G286" i="2" s="1"/>
  <c r="H286" i="2" s="1"/>
  <c r="D296" i="2"/>
  <c r="I296" i="2" s="1"/>
  <c r="C297" i="2"/>
  <c r="B296" i="2"/>
  <c r="F287" i="2" l="1"/>
  <c r="G287" i="2" s="1"/>
  <c r="H287" i="2" s="1"/>
  <c r="D297" i="2"/>
  <c r="I297" i="2" s="1"/>
  <c r="C298" i="2"/>
  <c r="B297" i="2"/>
  <c r="F288" i="2" l="1"/>
  <c r="G288" i="2" s="1"/>
  <c r="H288" i="2" s="1"/>
  <c r="D298" i="2"/>
  <c r="I298" i="2" s="1"/>
  <c r="B298" i="2"/>
  <c r="C299" i="2"/>
  <c r="F289" i="2" l="1"/>
  <c r="G289" i="2" s="1"/>
  <c r="H289" i="2" s="1"/>
  <c r="D299" i="2"/>
  <c r="I299" i="2" s="1"/>
  <c r="B299" i="2"/>
  <c r="C300" i="2"/>
  <c r="F290" i="2" l="1"/>
  <c r="G290" i="2" s="1"/>
  <c r="H290" i="2" s="1"/>
  <c r="D300" i="2"/>
  <c r="I300" i="2" s="1"/>
  <c r="C301" i="2"/>
  <c r="B300" i="2"/>
  <c r="F291" i="2" l="1"/>
  <c r="G291" i="2" s="1"/>
  <c r="H291" i="2" s="1"/>
  <c r="D301" i="2"/>
  <c r="I301" i="2" s="1"/>
  <c r="C302" i="2"/>
  <c r="B301" i="2"/>
  <c r="F292" i="2" l="1"/>
  <c r="G292" i="2" s="1"/>
  <c r="H292" i="2" s="1"/>
  <c r="D302" i="2"/>
  <c r="I302" i="2" s="1"/>
  <c r="B302" i="2"/>
  <c r="C303" i="2"/>
  <c r="F293" i="2" l="1"/>
  <c r="G293" i="2" s="1"/>
  <c r="H293" i="2" s="1"/>
  <c r="D303" i="2"/>
  <c r="I303" i="2" s="1"/>
  <c r="B303" i="2"/>
  <c r="C304" i="2"/>
  <c r="F294" i="2" l="1"/>
  <c r="G294" i="2" s="1"/>
  <c r="H294" i="2" s="1"/>
  <c r="D304" i="2"/>
  <c r="I304" i="2" s="1"/>
  <c r="C305" i="2"/>
  <c r="B304" i="2"/>
  <c r="F295" i="2" l="1"/>
  <c r="G295" i="2" s="1"/>
  <c r="H295" i="2" s="1"/>
  <c r="D305" i="2"/>
  <c r="I305" i="2" s="1"/>
  <c r="C306" i="2"/>
  <c r="B305" i="2"/>
  <c r="F296" i="2" l="1"/>
  <c r="G296" i="2" s="1"/>
  <c r="H296" i="2" s="1"/>
  <c r="B306" i="2"/>
  <c r="D306" i="2"/>
  <c r="I306" i="2" s="1"/>
  <c r="C307" i="2"/>
  <c r="F297" i="2" l="1"/>
  <c r="G297" i="2" s="1"/>
  <c r="H297" i="2" s="1"/>
  <c r="B307" i="2"/>
  <c r="D307" i="2"/>
  <c r="I307" i="2" s="1"/>
  <c r="C308" i="2"/>
  <c r="F298" i="2" l="1"/>
  <c r="G298" i="2" s="1"/>
  <c r="H298" i="2" s="1"/>
  <c r="B308" i="2"/>
  <c r="C309" i="2"/>
  <c r="D308" i="2"/>
  <c r="I308" i="2" s="1"/>
  <c r="F299" i="2" l="1"/>
  <c r="G299" i="2" s="1"/>
  <c r="H299" i="2" s="1"/>
  <c r="B309" i="2"/>
  <c r="D309" i="2"/>
  <c r="I309" i="2" s="1"/>
  <c r="C310" i="2"/>
  <c r="F300" i="2" l="1"/>
  <c r="G300" i="2" s="1"/>
  <c r="H300" i="2" s="1"/>
  <c r="B310" i="2"/>
  <c r="C311" i="2"/>
  <c r="D310" i="2"/>
  <c r="I310" i="2" s="1"/>
  <c r="F301" i="2" l="1"/>
  <c r="G301" i="2" s="1"/>
  <c r="H301" i="2" s="1"/>
  <c r="B311" i="2"/>
  <c r="D311" i="2"/>
  <c r="I311" i="2" s="1"/>
  <c r="C312" i="2"/>
  <c r="F302" i="2" l="1"/>
  <c r="G302" i="2" s="1"/>
  <c r="H302" i="2" s="1"/>
  <c r="B312" i="2"/>
  <c r="C313" i="2"/>
  <c r="D312" i="2"/>
  <c r="I312" i="2" s="1"/>
  <c r="F303" i="2" l="1"/>
  <c r="G303" i="2" s="1"/>
  <c r="H303" i="2" s="1"/>
  <c r="B313" i="2"/>
  <c r="D313" i="2"/>
  <c r="I313" i="2" s="1"/>
  <c r="C314" i="2"/>
  <c r="F304" i="2" l="1"/>
  <c r="G304" i="2" s="1"/>
  <c r="H304" i="2" s="1"/>
  <c r="B314" i="2"/>
  <c r="D314" i="2"/>
  <c r="I314" i="2" s="1"/>
  <c r="C315" i="2"/>
  <c r="F305" i="2" l="1"/>
  <c r="G305" i="2" s="1"/>
  <c r="H305" i="2" s="1"/>
  <c r="B315" i="2"/>
  <c r="D315" i="2"/>
  <c r="I315" i="2" s="1"/>
  <c r="C316" i="2"/>
  <c r="F306" i="2" l="1"/>
  <c r="G306" i="2" s="1"/>
  <c r="H306" i="2" s="1"/>
  <c r="B316" i="2"/>
  <c r="C317" i="2"/>
  <c r="D316" i="2"/>
  <c r="I316" i="2" s="1"/>
  <c r="F307" i="2" l="1"/>
  <c r="G307" i="2" s="1"/>
  <c r="H307" i="2" s="1"/>
  <c r="B317" i="2"/>
  <c r="D317" i="2"/>
  <c r="I317" i="2" s="1"/>
  <c r="C318" i="2"/>
  <c r="F308" i="2" l="1"/>
  <c r="G308" i="2" s="1"/>
  <c r="H308" i="2" s="1"/>
  <c r="B318" i="2"/>
  <c r="C319" i="2"/>
  <c r="D318" i="2"/>
  <c r="I318" i="2" s="1"/>
  <c r="F309" i="2" l="1"/>
  <c r="G309" i="2" s="1"/>
  <c r="H309" i="2" s="1"/>
  <c r="B319" i="2"/>
  <c r="D319" i="2"/>
  <c r="I319" i="2" s="1"/>
  <c r="C320" i="2"/>
  <c r="F310" i="2" l="1"/>
  <c r="G310" i="2" s="1"/>
  <c r="H310" i="2" s="1"/>
  <c r="B320" i="2"/>
  <c r="C321" i="2"/>
  <c r="D320" i="2"/>
  <c r="I320" i="2" s="1"/>
  <c r="F311" i="2" l="1"/>
  <c r="G311" i="2" s="1"/>
  <c r="H311" i="2" s="1"/>
  <c r="B321" i="2"/>
  <c r="D321" i="2"/>
  <c r="I321" i="2" s="1"/>
  <c r="C322" i="2"/>
  <c r="F312" i="2" l="1"/>
  <c r="G312" i="2" s="1"/>
  <c r="H312" i="2" s="1"/>
  <c r="B322" i="2"/>
  <c r="D322" i="2"/>
  <c r="I322" i="2" s="1"/>
  <c r="C323" i="2"/>
  <c r="F313" i="2" l="1"/>
  <c r="G313" i="2" s="1"/>
  <c r="H313" i="2" s="1"/>
  <c r="B323" i="2"/>
  <c r="D323" i="2"/>
  <c r="I323" i="2" s="1"/>
  <c r="C324" i="2"/>
  <c r="F314" i="2" l="1"/>
  <c r="G314" i="2" s="1"/>
  <c r="H314" i="2" s="1"/>
  <c r="B324" i="2"/>
  <c r="D324" i="2"/>
  <c r="I324" i="2" s="1"/>
  <c r="C325" i="2"/>
  <c r="F315" i="2" l="1"/>
  <c r="G315" i="2" s="1"/>
  <c r="H315" i="2" s="1"/>
  <c r="B325" i="2"/>
  <c r="D325" i="2"/>
  <c r="I325" i="2" s="1"/>
  <c r="C326" i="2"/>
  <c r="F316" i="2" l="1"/>
  <c r="G316" i="2" s="1"/>
  <c r="H316" i="2" s="1"/>
  <c r="B326" i="2"/>
  <c r="D326" i="2"/>
  <c r="I326" i="2" s="1"/>
  <c r="C327" i="2"/>
  <c r="F317" i="2" l="1"/>
  <c r="G317" i="2" s="1"/>
  <c r="H317" i="2" s="1"/>
  <c r="B327" i="2"/>
  <c r="D327" i="2"/>
  <c r="I327" i="2" s="1"/>
  <c r="C328" i="2"/>
  <c r="F318" i="2" l="1"/>
  <c r="G318" i="2" s="1"/>
  <c r="H318" i="2" s="1"/>
  <c r="B328" i="2"/>
  <c r="D328" i="2"/>
  <c r="I328" i="2" s="1"/>
  <c r="C329" i="2"/>
  <c r="F319" i="2" l="1"/>
  <c r="G319" i="2" s="1"/>
  <c r="H319" i="2" s="1"/>
  <c r="B329" i="2"/>
  <c r="D329" i="2"/>
  <c r="I329" i="2" s="1"/>
  <c r="C330" i="2"/>
  <c r="F320" i="2" l="1"/>
  <c r="G320" i="2" s="1"/>
  <c r="H320" i="2" s="1"/>
  <c r="B330" i="2"/>
  <c r="C331" i="2"/>
  <c r="D330" i="2"/>
  <c r="I330" i="2" s="1"/>
  <c r="F321" i="2" l="1"/>
  <c r="G321" i="2" s="1"/>
  <c r="H321" i="2" s="1"/>
  <c r="B331" i="2"/>
  <c r="D331" i="2"/>
  <c r="I331" i="2" s="1"/>
  <c r="C332" i="2"/>
  <c r="F322" i="2" l="1"/>
  <c r="G322" i="2" s="1"/>
  <c r="H322" i="2" s="1"/>
  <c r="B332" i="2"/>
  <c r="D332" i="2"/>
  <c r="I332" i="2" s="1"/>
  <c r="C333" i="2"/>
  <c r="F323" i="2" l="1"/>
  <c r="G323" i="2" s="1"/>
  <c r="H323" i="2" s="1"/>
  <c r="B333" i="2"/>
  <c r="D333" i="2"/>
  <c r="I333" i="2" s="1"/>
  <c r="C334" i="2"/>
  <c r="F324" i="2" l="1"/>
  <c r="G324" i="2" s="1"/>
  <c r="H324" i="2" s="1"/>
  <c r="B334" i="2"/>
  <c r="D334" i="2"/>
  <c r="I334" i="2" s="1"/>
  <c r="C335" i="2"/>
  <c r="F325" i="2" l="1"/>
  <c r="G325" i="2" s="1"/>
  <c r="H325" i="2" s="1"/>
  <c r="B335" i="2"/>
  <c r="D335" i="2"/>
  <c r="I335" i="2" s="1"/>
  <c r="C336" i="2"/>
  <c r="F326" i="2" l="1"/>
  <c r="G326" i="2" s="1"/>
  <c r="H326" i="2" s="1"/>
  <c r="B336" i="2"/>
  <c r="D336" i="2"/>
  <c r="I336" i="2" s="1"/>
  <c r="C337" i="2"/>
  <c r="F327" i="2" l="1"/>
  <c r="G327" i="2" s="1"/>
  <c r="H327" i="2" s="1"/>
  <c r="B337" i="2"/>
  <c r="D337" i="2"/>
  <c r="I337" i="2" s="1"/>
  <c r="C338" i="2"/>
  <c r="F328" i="2" l="1"/>
  <c r="G328" i="2" s="1"/>
  <c r="H328" i="2" s="1"/>
  <c r="B338" i="2"/>
  <c r="D338" i="2"/>
  <c r="I338" i="2" s="1"/>
  <c r="C339" i="2"/>
  <c r="F329" i="2" l="1"/>
  <c r="G329" i="2" s="1"/>
  <c r="H329" i="2" s="1"/>
  <c r="B339" i="2"/>
  <c r="D339" i="2"/>
  <c r="I339" i="2" s="1"/>
  <c r="C340" i="2"/>
  <c r="F330" i="2" l="1"/>
  <c r="G330" i="2" s="1"/>
  <c r="H330" i="2" s="1"/>
  <c r="B340" i="2"/>
  <c r="D340" i="2"/>
  <c r="I340" i="2" s="1"/>
  <c r="C341" i="2"/>
  <c r="F331" i="2" l="1"/>
  <c r="G331" i="2" s="1"/>
  <c r="H331" i="2" s="1"/>
  <c r="B341" i="2"/>
  <c r="D341" i="2"/>
  <c r="I341" i="2" s="1"/>
  <c r="C342" i="2"/>
  <c r="F332" i="2" l="1"/>
  <c r="G332" i="2" s="1"/>
  <c r="H332" i="2" s="1"/>
  <c r="B342" i="2"/>
  <c r="D342" i="2"/>
  <c r="I342" i="2" s="1"/>
  <c r="C343" i="2"/>
  <c r="F333" i="2" l="1"/>
  <c r="G333" i="2" s="1"/>
  <c r="H333" i="2" s="1"/>
  <c r="B343" i="2"/>
  <c r="D343" i="2"/>
  <c r="I343" i="2" s="1"/>
  <c r="C344" i="2"/>
  <c r="F334" i="2" l="1"/>
  <c r="G334" i="2" s="1"/>
  <c r="H334" i="2" s="1"/>
  <c r="B344" i="2"/>
  <c r="D344" i="2"/>
  <c r="I344" i="2" s="1"/>
  <c r="C345" i="2"/>
  <c r="F335" i="2" l="1"/>
  <c r="G335" i="2" s="1"/>
  <c r="H335" i="2" s="1"/>
  <c r="B345" i="2"/>
  <c r="D345" i="2"/>
  <c r="I345" i="2" s="1"/>
  <c r="C346" i="2"/>
  <c r="F336" i="2" l="1"/>
  <c r="G336" i="2" s="1"/>
  <c r="H336" i="2" s="1"/>
  <c r="B346" i="2"/>
  <c r="D346" i="2"/>
  <c r="I346" i="2" s="1"/>
  <c r="C347" i="2"/>
  <c r="F337" i="2" l="1"/>
  <c r="G337" i="2" s="1"/>
  <c r="H337" i="2" s="1"/>
  <c r="B347" i="2"/>
  <c r="D347" i="2"/>
  <c r="I347" i="2" s="1"/>
  <c r="C348" i="2"/>
  <c r="F338" i="2" l="1"/>
  <c r="G338" i="2" s="1"/>
  <c r="H338" i="2" s="1"/>
  <c r="B348" i="2"/>
  <c r="D348" i="2"/>
  <c r="I348" i="2" s="1"/>
  <c r="C349" i="2"/>
  <c r="F339" i="2" l="1"/>
  <c r="G339" i="2" s="1"/>
  <c r="H339" i="2" s="1"/>
  <c r="B349" i="2"/>
  <c r="D349" i="2"/>
  <c r="I349" i="2" s="1"/>
  <c r="C350" i="2"/>
  <c r="F340" i="2" l="1"/>
  <c r="G340" i="2" s="1"/>
  <c r="H340" i="2" s="1"/>
  <c r="B350" i="2"/>
  <c r="D350" i="2"/>
  <c r="I350" i="2" s="1"/>
  <c r="C351" i="2"/>
  <c r="F341" i="2" l="1"/>
  <c r="G341" i="2" s="1"/>
  <c r="H341" i="2" s="1"/>
  <c r="B351" i="2"/>
  <c r="D351" i="2"/>
  <c r="I351" i="2" s="1"/>
  <c r="C352" i="2"/>
  <c r="F342" i="2" l="1"/>
  <c r="G342" i="2" s="1"/>
  <c r="H342" i="2" s="1"/>
  <c r="B352" i="2"/>
  <c r="D352" i="2"/>
  <c r="I352" i="2" s="1"/>
  <c r="C353" i="2"/>
  <c r="F343" i="2" l="1"/>
  <c r="G343" i="2" s="1"/>
  <c r="H343" i="2" s="1"/>
  <c r="B353" i="2"/>
  <c r="D353" i="2"/>
  <c r="I353" i="2" s="1"/>
  <c r="C354" i="2"/>
  <c r="F344" i="2" l="1"/>
  <c r="G344" i="2" s="1"/>
  <c r="H344" i="2" s="1"/>
  <c r="B354" i="2"/>
  <c r="D354" i="2"/>
  <c r="I354" i="2" s="1"/>
  <c r="C355" i="2"/>
  <c r="F345" i="2" l="1"/>
  <c r="G345" i="2" s="1"/>
  <c r="H345" i="2" s="1"/>
  <c r="B355" i="2"/>
  <c r="D355" i="2"/>
  <c r="I355" i="2" s="1"/>
  <c r="C356" i="2"/>
  <c r="F346" i="2" l="1"/>
  <c r="G346" i="2" s="1"/>
  <c r="H346" i="2" s="1"/>
  <c r="B356" i="2"/>
  <c r="D356" i="2"/>
  <c r="I356" i="2" s="1"/>
  <c r="C357" i="2"/>
  <c r="F347" i="2" l="1"/>
  <c r="G347" i="2" s="1"/>
  <c r="H347" i="2" s="1"/>
  <c r="B357" i="2"/>
  <c r="D357" i="2"/>
  <c r="I357" i="2" s="1"/>
  <c r="C358" i="2"/>
  <c r="F348" i="2" l="1"/>
  <c r="G348" i="2" s="1"/>
  <c r="H348" i="2" s="1"/>
  <c r="B358" i="2"/>
  <c r="D358" i="2"/>
  <c r="I358" i="2" s="1"/>
  <c r="C359" i="2"/>
  <c r="F349" i="2" l="1"/>
  <c r="G349" i="2" s="1"/>
  <c r="H349" i="2" s="1"/>
  <c r="B359" i="2"/>
  <c r="D359" i="2"/>
  <c r="I359" i="2" s="1"/>
  <c r="C360" i="2"/>
  <c r="F350" i="2" l="1"/>
  <c r="G350" i="2" s="1"/>
  <c r="H350" i="2" s="1"/>
  <c r="B360" i="2"/>
  <c r="D360" i="2"/>
  <c r="I360" i="2" s="1"/>
  <c r="C361" i="2"/>
  <c r="F351" i="2" l="1"/>
  <c r="G351" i="2" s="1"/>
  <c r="H351" i="2" s="1"/>
  <c r="B361" i="2"/>
  <c r="D361" i="2"/>
  <c r="I361" i="2" s="1"/>
  <c r="C362" i="2"/>
  <c r="F352" i="2" l="1"/>
  <c r="G352" i="2" s="1"/>
  <c r="H352" i="2" s="1"/>
  <c r="B362" i="2"/>
  <c r="D362" i="2"/>
  <c r="I362" i="2" s="1"/>
  <c r="C363" i="2"/>
  <c r="F353" i="2" l="1"/>
  <c r="G353" i="2" s="1"/>
  <c r="H353" i="2" s="1"/>
  <c r="B363" i="2"/>
  <c r="D363" i="2"/>
  <c r="I363" i="2" s="1"/>
  <c r="C364" i="2"/>
  <c r="F354" i="2" l="1"/>
  <c r="G354" i="2" s="1"/>
  <c r="H354" i="2" s="1"/>
  <c r="B364" i="2"/>
  <c r="D364" i="2"/>
  <c r="I364" i="2" s="1"/>
  <c r="C365" i="2"/>
  <c r="F355" i="2" l="1"/>
  <c r="G355" i="2" s="1"/>
  <c r="H355" i="2" s="1"/>
  <c r="B365" i="2"/>
  <c r="D365" i="2"/>
  <c r="I365" i="2" s="1"/>
  <c r="C366" i="2"/>
  <c r="F356" i="2" l="1"/>
  <c r="G356" i="2" s="1"/>
  <c r="H356" i="2" s="1"/>
  <c r="B366" i="2"/>
  <c r="D366" i="2"/>
  <c r="I366" i="2" s="1"/>
  <c r="C367" i="2"/>
  <c r="F357" i="2" l="1"/>
  <c r="G357" i="2" s="1"/>
  <c r="H357" i="2" s="1"/>
  <c r="B367" i="2"/>
  <c r="D367" i="2"/>
  <c r="I367" i="2" s="1"/>
  <c r="C368" i="2"/>
  <c r="F358" i="2" l="1"/>
  <c r="G358" i="2" s="1"/>
  <c r="H358" i="2" s="1"/>
  <c r="B368" i="2"/>
  <c r="D368" i="2"/>
  <c r="I368" i="2" s="1"/>
  <c r="C369" i="2"/>
  <c r="F359" i="2" l="1"/>
  <c r="G359" i="2" s="1"/>
  <c r="H359" i="2" s="1"/>
  <c r="B369" i="2"/>
  <c r="D369" i="2"/>
  <c r="I369" i="2" s="1"/>
  <c r="C370" i="2"/>
  <c r="F360" i="2" l="1"/>
  <c r="G360" i="2" s="1"/>
  <c r="H360" i="2" s="1"/>
  <c r="B370" i="2"/>
  <c r="D370" i="2"/>
  <c r="I370" i="2" s="1"/>
  <c r="C371" i="2"/>
  <c r="F361" i="2" l="1"/>
  <c r="G361" i="2" s="1"/>
  <c r="H361" i="2" s="1"/>
  <c r="B371" i="2"/>
  <c r="D371" i="2"/>
  <c r="I371" i="2" s="1"/>
  <c r="C372" i="2"/>
  <c r="F362" i="2" l="1"/>
  <c r="G362" i="2" s="1"/>
  <c r="H362" i="2" s="1"/>
  <c r="B372" i="2"/>
  <c r="D372" i="2"/>
  <c r="I372" i="2" s="1"/>
  <c r="C373" i="2"/>
  <c r="F363" i="2" l="1"/>
  <c r="G363" i="2" s="1"/>
  <c r="H363" i="2" s="1"/>
  <c r="B373" i="2"/>
  <c r="D373" i="2"/>
  <c r="I373" i="2" s="1"/>
  <c r="C374" i="2"/>
  <c r="F364" i="2" l="1"/>
  <c r="G364" i="2" s="1"/>
  <c r="H364" i="2" s="1"/>
  <c r="B374" i="2"/>
  <c r="D374" i="2"/>
  <c r="I374" i="2" s="1"/>
  <c r="C375" i="2"/>
  <c r="F365" i="2" l="1"/>
  <c r="G365" i="2" s="1"/>
  <c r="H365" i="2" s="1"/>
  <c r="B375" i="2"/>
  <c r="D375" i="2"/>
  <c r="I375" i="2" s="1"/>
  <c r="C376" i="2"/>
  <c r="F366" i="2" l="1"/>
  <c r="G366" i="2" s="1"/>
  <c r="H366" i="2" s="1"/>
  <c r="B376" i="2"/>
  <c r="D376" i="2"/>
  <c r="I376" i="2" s="1"/>
  <c r="C377" i="2"/>
  <c r="F367" i="2" l="1"/>
  <c r="G367" i="2" s="1"/>
  <c r="H367" i="2" s="1"/>
  <c r="B377" i="2"/>
  <c r="D377" i="2"/>
  <c r="I377" i="2" s="1"/>
  <c r="C378" i="2"/>
  <c r="F368" i="2" l="1"/>
  <c r="G368" i="2" s="1"/>
  <c r="H368" i="2" s="1"/>
  <c r="B378" i="2"/>
  <c r="D378" i="2"/>
  <c r="I378" i="2" s="1"/>
  <c r="C379" i="2"/>
  <c r="F369" i="2" l="1"/>
  <c r="G369" i="2" s="1"/>
  <c r="H369" i="2" s="1"/>
  <c r="B379" i="2"/>
  <c r="C380" i="2"/>
  <c r="D379" i="2"/>
  <c r="I379" i="2" s="1"/>
  <c r="F370" i="2" l="1"/>
  <c r="G370" i="2" s="1"/>
  <c r="H370" i="2" s="1"/>
  <c r="B380" i="2"/>
  <c r="D380" i="2"/>
  <c r="I380" i="2" s="1"/>
  <c r="C381" i="2"/>
  <c r="F371" i="2" l="1"/>
  <c r="G371" i="2" s="1"/>
  <c r="H371" i="2" s="1"/>
  <c r="B381" i="2"/>
  <c r="C382" i="2"/>
  <c r="D381" i="2"/>
  <c r="I381" i="2" s="1"/>
  <c r="F372" i="2" l="1"/>
  <c r="G372" i="2" s="1"/>
  <c r="H372" i="2" s="1"/>
  <c r="B382" i="2"/>
  <c r="D382" i="2"/>
  <c r="I382" i="2" s="1"/>
  <c r="C383" i="2"/>
  <c r="F373" i="2" l="1"/>
  <c r="G373" i="2" s="1"/>
  <c r="H373" i="2" s="1"/>
  <c r="B383" i="2"/>
  <c r="D383" i="2"/>
  <c r="I383" i="2" s="1"/>
  <c r="C384" i="2"/>
  <c r="F374" i="2" l="1"/>
  <c r="G374" i="2" s="1"/>
  <c r="H374" i="2" s="1"/>
  <c r="B384" i="2"/>
  <c r="D384" i="2"/>
  <c r="I384" i="2" s="1"/>
  <c r="C385" i="2"/>
  <c r="F375" i="2" l="1"/>
  <c r="G375" i="2" s="1"/>
  <c r="H375" i="2" s="1"/>
  <c r="B385" i="2"/>
  <c r="D385" i="2"/>
  <c r="I385" i="2" s="1"/>
  <c r="C386" i="2"/>
  <c r="F376" i="2" l="1"/>
  <c r="G376" i="2" s="1"/>
  <c r="H376" i="2" s="1"/>
  <c r="B386" i="2"/>
  <c r="D386" i="2"/>
  <c r="I386" i="2" s="1"/>
  <c r="C387" i="2"/>
  <c r="F377" i="2" l="1"/>
  <c r="G377" i="2" s="1"/>
  <c r="H377" i="2" s="1"/>
  <c r="B387" i="2"/>
  <c r="C388" i="2"/>
  <c r="D387" i="2"/>
  <c r="I387" i="2" s="1"/>
  <c r="F378" i="2" l="1"/>
  <c r="G378" i="2" s="1"/>
  <c r="H378" i="2" s="1"/>
  <c r="B388" i="2"/>
  <c r="D388" i="2"/>
  <c r="I388" i="2" s="1"/>
  <c r="C389" i="2"/>
  <c r="F379" i="2" l="1"/>
  <c r="G379" i="2" s="1"/>
  <c r="H379" i="2" s="1"/>
  <c r="B389" i="2"/>
  <c r="C390" i="2"/>
  <c r="D389" i="2"/>
  <c r="I389" i="2" s="1"/>
  <c r="F380" i="2" l="1"/>
  <c r="G380" i="2" s="1"/>
  <c r="H380" i="2" s="1"/>
  <c r="B390" i="2"/>
  <c r="D390" i="2"/>
  <c r="I390" i="2" s="1"/>
  <c r="C391" i="2"/>
  <c r="F381" i="2" l="1"/>
  <c r="G381" i="2" s="1"/>
  <c r="H381" i="2" s="1"/>
  <c r="B391" i="2"/>
  <c r="D391" i="2"/>
  <c r="I391" i="2" s="1"/>
  <c r="C392" i="2"/>
  <c r="F382" i="2" l="1"/>
  <c r="G382" i="2" s="1"/>
  <c r="H382" i="2" s="1"/>
  <c r="B392" i="2"/>
  <c r="D392" i="2"/>
  <c r="I392" i="2" s="1"/>
  <c r="C393" i="2"/>
  <c r="F383" i="2" l="1"/>
  <c r="G383" i="2" s="1"/>
  <c r="H383" i="2" s="1"/>
  <c r="B393" i="2"/>
  <c r="D393" i="2"/>
  <c r="I393" i="2" s="1"/>
  <c r="C394" i="2"/>
  <c r="F384" i="2" l="1"/>
  <c r="G384" i="2" s="1"/>
  <c r="H384" i="2" s="1"/>
  <c r="B394" i="2"/>
  <c r="D394" i="2"/>
  <c r="I394" i="2" s="1"/>
  <c r="C395" i="2"/>
  <c r="F385" i="2" l="1"/>
  <c r="G385" i="2" s="1"/>
  <c r="H385" i="2" s="1"/>
  <c r="B395" i="2"/>
  <c r="C396" i="2"/>
  <c r="D395" i="2"/>
  <c r="I395" i="2" s="1"/>
  <c r="F386" i="2" l="1"/>
  <c r="G386" i="2" s="1"/>
  <c r="H386" i="2" s="1"/>
  <c r="B396" i="2"/>
  <c r="D396" i="2"/>
  <c r="I396" i="2" s="1"/>
  <c r="C397" i="2"/>
  <c r="F387" i="2" l="1"/>
  <c r="G387" i="2" s="1"/>
  <c r="H387" i="2" s="1"/>
  <c r="B397" i="2"/>
  <c r="C398" i="2"/>
  <c r="D397" i="2"/>
  <c r="I397" i="2" s="1"/>
  <c r="F388" i="2" l="1"/>
  <c r="G388" i="2" s="1"/>
  <c r="H388" i="2" s="1"/>
  <c r="B398" i="2"/>
  <c r="D398" i="2"/>
  <c r="I398" i="2" s="1"/>
  <c r="C399" i="2"/>
  <c r="F389" i="2" l="1"/>
  <c r="G389" i="2" s="1"/>
  <c r="H389" i="2" s="1"/>
  <c r="B399" i="2"/>
  <c r="D399" i="2"/>
  <c r="I399" i="2" s="1"/>
  <c r="C400" i="2"/>
  <c r="F390" i="2" l="1"/>
  <c r="G390" i="2" s="1"/>
  <c r="H390" i="2" s="1"/>
  <c r="B400" i="2"/>
  <c r="D400" i="2"/>
  <c r="I400" i="2" s="1"/>
  <c r="C401" i="2"/>
  <c r="F391" i="2" l="1"/>
  <c r="G391" i="2" s="1"/>
  <c r="H391" i="2" s="1"/>
  <c r="B401" i="2"/>
  <c r="C402" i="2"/>
  <c r="D401" i="2"/>
  <c r="I401" i="2" s="1"/>
  <c r="F392" i="2" l="1"/>
  <c r="G392" i="2" s="1"/>
  <c r="H392" i="2" s="1"/>
  <c r="B402" i="2"/>
  <c r="D402" i="2"/>
  <c r="I402" i="2" s="1"/>
  <c r="C403" i="2"/>
  <c r="F393" i="2" l="1"/>
  <c r="G393" i="2" s="1"/>
  <c r="H393" i="2" s="1"/>
  <c r="B403" i="2"/>
  <c r="C404" i="2"/>
  <c r="D403" i="2"/>
  <c r="I403" i="2" s="1"/>
  <c r="F394" i="2" l="1"/>
  <c r="G394" i="2" s="1"/>
  <c r="H394" i="2" s="1"/>
  <c r="B404" i="2"/>
  <c r="D404" i="2"/>
  <c r="I404" i="2" s="1"/>
  <c r="C405" i="2"/>
  <c r="F395" i="2" l="1"/>
  <c r="G395" i="2" s="1"/>
  <c r="H395" i="2" s="1"/>
  <c r="B405" i="2"/>
  <c r="C406" i="2"/>
  <c r="D405" i="2"/>
  <c r="I405" i="2" s="1"/>
  <c r="F396" i="2" l="1"/>
  <c r="G396" i="2" s="1"/>
  <c r="H396" i="2" s="1"/>
  <c r="B406" i="2"/>
  <c r="D406" i="2"/>
  <c r="I406" i="2" s="1"/>
  <c r="C407" i="2"/>
  <c r="F397" i="2" l="1"/>
  <c r="G397" i="2" s="1"/>
  <c r="H397" i="2" s="1"/>
  <c r="B407" i="2"/>
  <c r="D407" i="2"/>
  <c r="I407" i="2" s="1"/>
  <c r="C408" i="2"/>
  <c r="F398" i="2" l="1"/>
  <c r="G398" i="2" s="1"/>
  <c r="H398" i="2" s="1"/>
  <c r="B408" i="2"/>
  <c r="D408" i="2"/>
  <c r="I408" i="2" s="1"/>
  <c r="C409" i="2"/>
  <c r="F399" i="2" l="1"/>
  <c r="G399" i="2" s="1"/>
  <c r="H399" i="2" s="1"/>
  <c r="B409" i="2"/>
  <c r="C410" i="2"/>
  <c r="D409" i="2"/>
  <c r="I409" i="2" s="1"/>
  <c r="F400" i="2" l="1"/>
  <c r="G400" i="2" s="1"/>
  <c r="H400" i="2" s="1"/>
  <c r="B410" i="2"/>
  <c r="D410" i="2"/>
  <c r="I410" i="2" s="1"/>
  <c r="C411" i="2"/>
  <c r="F401" i="2" l="1"/>
  <c r="G401" i="2" s="1"/>
  <c r="H401" i="2" s="1"/>
  <c r="B411" i="2"/>
  <c r="C412" i="2"/>
  <c r="D411" i="2"/>
  <c r="I411" i="2" s="1"/>
  <c r="F402" i="2" l="1"/>
  <c r="G402" i="2" s="1"/>
  <c r="H402" i="2" s="1"/>
  <c r="B412" i="2"/>
  <c r="D412" i="2"/>
  <c r="I412" i="2" s="1"/>
  <c r="C413" i="2"/>
  <c r="F403" i="2" l="1"/>
  <c r="G403" i="2" s="1"/>
  <c r="H403" i="2" s="1"/>
  <c r="B413" i="2"/>
  <c r="C414" i="2"/>
  <c r="D413" i="2"/>
  <c r="I413" i="2" s="1"/>
  <c r="F404" i="2" l="1"/>
  <c r="G404" i="2" s="1"/>
  <c r="H404" i="2" s="1"/>
  <c r="B414" i="2"/>
  <c r="D414" i="2"/>
  <c r="I414" i="2" s="1"/>
  <c r="C415" i="2"/>
  <c r="F405" i="2" l="1"/>
  <c r="G405" i="2" s="1"/>
  <c r="H405" i="2" s="1"/>
  <c r="B415" i="2"/>
  <c r="D415" i="2"/>
  <c r="I415" i="2" s="1"/>
  <c r="C416" i="2"/>
  <c r="F406" i="2" l="1"/>
  <c r="G406" i="2" s="1"/>
  <c r="H406" i="2" s="1"/>
  <c r="B416" i="2"/>
  <c r="D416" i="2"/>
  <c r="I416" i="2" s="1"/>
  <c r="C417" i="2"/>
  <c r="F407" i="2" l="1"/>
  <c r="G407" i="2" s="1"/>
  <c r="H407" i="2" s="1"/>
  <c r="B417" i="2"/>
  <c r="C418" i="2"/>
  <c r="D417" i="2"/>
  <c r="I417" i="2" s="1"/>
  <c r="F408" i="2" l="1"/>
  <c r="G408" i="2" s="1"/>
  <c r="H408" i="2" s="1"/>
  <c r="B418" i="2"/>
  <c r="D418" i="2"/>
  <c r="I418" i="2" s="1"/>
  <c r="C419" i="2"/>
  <c r="F409" i="2" l="1"/>
  <c r="G409" i="2" s="1"/>
  <c r="H409" i="2" s="1"/>
  <c r="B419" i="2"/>
  <c r="C420" i="2"/>
  <c r="D419" i="2"/>
  <c r="I419" i="2" s="1"/>
  <c r="F410" i="2" l="1"/>
  <c r="G410" i="2" s="1"/>
  <c r="H410" i="2" s="1"/>
  <c r="B420" i="2"/>
  <c r="D420" i="2"/>
  <c r="I420" i="2" s="1"/>
  <c r="C421" i="2"/>
  <c r="F411" i="2" l="1"/>
  <c r="G411" i="2" s="1"/>
  <c r="H411" i="2" s="1"/>
  <c r="B421" i="2"/>
  <c r="C422" i="2"/>
  <c r="D421" i="2"/>
  <c r="I421" i="2" s="1"/>
  <c r="F412" i="2" l="1"/>
  <c r="G412" i="2" s="1"/>
  <c r="H412" i="2" s="1"/>
  <c r="B422" i="2"/>
  <c r="D422" i="2"/>
  <c r="I422" i="2" s="1"/>
  <c r="C423" i="2"/>
  <c r="F413" i="2" l="1"/>
  <c r="G413" i="2" s="1"/>
  <c r="H413" i="2" s="1"/>
  <c r="B423" i="2"/>
  <c r="D423" i="2"/>
  <c r="I423" i="2" s="1"/>
  <c r="C424" i="2"/>
  <c r="F414" i="2" l="1"/>
  <c r="G414" i="2" s="1"/>
  <c r="H414" i="2" s="1"/>
  <c r="B424" i="2"/>
  <c r="D424" i="2"/>
  <c r="I424" i="2" s="1"/>
  <c r="C425" i="2"/>
  <c r="F415" i="2" l="1"/>
  <c r="G415" i="2" s="1"/>
  <c r="H415" i="2" s="1"/>
  <c r="D425" i="2"/>
  <c r="I425" i="2" s="1"/>
  <c r="C426" i="2"/>
  <c r="B425" i="2"/>
  <c r="F416" i="2" l="1"/>
  <c r="G416" i="2" s="1"/>
  <c r="H416" i="2" s="1"/>
  <c r="D426" i="2"/>
  <c r="I426" i="2" s="1"/>
  <c r="B426" i="2"/>
  <c r="C427" i="2"/>
  <c r="F417" i="2" l="1"/>
  <c r="G417" i="2" s="1"/>
  <c r="H417" i="2" s="1"/>
  <c r="D427" i="2"/>
  <c r="I427" i="2" s="1"/>
  <c r="B427" i="2"/>
  <c r="C428" i="2"/>
  <c r="F418" i="2" l="1"/>
  <c r="G418" i="2" s="1"/>
  <c r="H418" i="2" s="1"/>
  <c r="D428" i="2"/>
  <c r="I428" i="2" s="1"/>
  <c r="C429" i="2"/>
  <c r="B428" i="2"/>
  <c r="F419" i="2" l="1"/>
  <c r="G419" i="2" s="1"/>
  <c r="H419" i="2" s="1"/>
  <c r="D429" i="2"/>
  <c r="I429" i="2" s="1"/>
  <c r="C430" i="2"/>
  <c r="B429" i="2"/>
  <c r="F420" i="2" l="1"/>
  <c r="G420" i="2" s="1"/>
  <c r="H420" i="2" s="1"/>
  <c r="D430" i="2"/>
  <c r="I430" i="2" s="1"/>
  <c r="B430" i="2"/>
  <c r="C431" i="2"/>
  <c r="F421" i="2" l="1"/>
  <c r="G421" i="2" s="1"/>
  <c r="H421" i="2" s="1"/>
  <c r="D431" i="2"/>
  <c r="I431" i="2" s="1"/>
  <c r="B431" i="2"/>
  <c r="C432" i="2"/>
  <c r="F422" i="2" l="1"/>
  <c r="G422" i="2" s="1"/>
  <c r="H422" i="2" s="1"/>
  <c r="D432" i="2"/>
  <c r="I432" i="2" s="1"/>
  <c r="C433" i="2"/>
  <c r="B432" i="2"/>
  <c r="F423" i="2" l="1"/>
  <c r="G423" i="2" s="1"/>
  <c r="H423" i="2" s="1"/>
  <c r="D433" i="2"/>
  <c r="I433" i="2" s="1"/>
  <c r="C434" i="2"/>
  <c r="B433" i="2"/>
  <c r="F424" i="2" l="1"/>
  <c r="G424" i="2" s="1"/>
  <c r="H424" i="2" s="1"/>
  <c r="D434" i="2"/>
  <c r="I434" i="2" s="1"/>
  <c r="B434" i="2"/>
  <c r="C435" i="2"/>
  <c r="F425" i="2" l="1"/>
  <c r="G425" i="2" s="1"/>
  <c r="H425" i="2" s="1"/>
  <c r="D435" i="2"/>
  <c r="I435" i="2" s="1"/>
  <c r="B435" i="2"/>
  <c r="C436" i="2"/>
  <c r="F426" i="2" l="1"/>
  <c r="G426" i="2" s="1"/>
  <c r="H426" i="2" s="1"/>
  <c r="D436" i="2"/>
  <c r="I436" i="2" s="1"/>
  <c r="C437" i="2"/>
  <c r="B436" i="2"/>
  <c r="F427" i="2" l="1"/>
  <c r="G427" i="2" s="1"/>
  <c r="H427" i="2" s="1"/>
  <c r="D437" i="2"/>
  <c r="I437" i="2" s="1"/>
  <c r="C438" i="2"/>
  <c r="B437" i="2"/>
  <c r="F428" i="2" l="1"/>
  <c r="G428" i="2" s="1"/>
  <c r="H428" i="2" s="1"/>
  <c r="D438" i="2"/>
  <c r="I438" i="2" s="1"/>
  <c r="B438" i="2"/>
  <c r="C439" i="2"/>
  <c r="F429" i="2" l="1"/>
  <c r="G429" i="2" s="1"/>
  <c r="H429" i="2" s="1"/>
  <c r="D439" i="2"/>
  <c r="I439" i="2" s="1"/>
  <c r="B439" i="2"/>
  <c r="C440" i="2"/>
  <c r="F430" i="2" l="1"/>
  <c r="G430" i="2" s="1"/>
  <c r="H430" i="2" s="1"/>
  <c r="D440" i="2"/>
  <c r="I440" i="2" s="1"/>
  <c r="C441" i="2"/>
  <c r="B440" i="2"/>
  <c r="F431" i="2" l="1"/>
  <c r="G431" i="2" s="1"/>
  <c r="H431" i="2" s="1"/>
  <c r="D441" i="2"/>
  <c r="I441" i="2" s="1"/>
  <c r="C442" i="2"/>
  <c r="B441" i="2"/>
  <c r="F432" i="2" l="1"/>
  <c r="G432" i="2" s="1"/>
  <c r="H432" i="2" s="1"/>
  <c r="D442" i="2"/>
  <c r="I442" i="2" s="1"/>
  <c r="B442" i="2"/>
  <c r="C443" i="2"/>
  <c r="F433" i="2" l="1"/>
  <c r="G433" i="2" s="1"/>
  <c r="H433" i="2" s="1"/>
  <c r="D443" i="2"/>
  <c r="I443" i="2" s="1"/>
  <c r="B443" i="2"/>
  <c r="C444" i="2"/>
  <c r="F434" i="2" l="1"/>
  <c r="G434" i="2" s="1"/>
  <c r="H434" i="2" s="1"/>
  <c r="D444" i="2"/>
  <c r="I444" i="2" s="1"/>
  <c r="C445" i="2"/>
  <c r="B444" i="2"/>
  <c r="F435" i="2" l="1"/>
  <c r="G435" i="2" s="1"/>
  <c r="H435" i="2" s="1"/>
  <c r="D445" i="2"/>
  <c r="I445" i="2" s="1"/>
  <c r="C446" i="2"/>
  <c r="B445" i="2"/>
  <c r="F436" i="2" l="1"/>
  <c r="G436" i="2" s="1"/>
  <c r="H436" i="2" s="1"/>
  <c r="D446" i="2"/>
  <c r="I446" i="2" s="1"/>
  <c r="B446" i="2"/>
  <c r="C447" i="2"/>
  <c r="F437" i="2" l="1"/>
  <c r="G437" i="2" s="1"/>
  <c r="H437" i="2" s="1"/>
  <c r="D447" i="2"/>
  <c r="I447" i="2" s="1"/>
  <c r="B447" i="2"/>
  <c r="C448" i="2"/>
  <c r="F438" i="2" l="1"/>
  <c r="G438" i="2" s="1"/>
  <c r="H438" i="2" s="1"/>
  <c r="D448" i="2"/>
  <c r="I448" i="2" s="1"/>
  <c r="C449" i="2"/>
  <c r="B448" i="2"/>
  <c r="F439" i="2" l="1"/>
  <c r="G439" i="2" s="1"/>
  <c r="H439" i="2" s="1"/>
  <c r="D449" i="2"/>
  <c r="I449" i="2" s="1"/>
  <c r="C450" i="2"/>
  <c r="B449" i="2"/>
  <c r="F440" i="2" l="1"/>
  <c r="G440" i="2" s="1"/>
  <c r="H440" i="2" s="1"/>
  <c r="D450" i="2"/>
  <c r="I450" i="2" s="1"/>
  <c r="B450" i="2"/>
  <c r="C451" i="2"/>
  <c r="F441" i="2" l="1"/>
  <c r="G441" i="2" s="1"/>
  <c r="H441" i="2" s="1"/>
  <c r="D451" i="2"/>
  <c r="I451" i="2" s="1"/>
  <c r="B451" i="2"/>
  <c r="C452" i="2"/>
  <c r="F442" i="2" l="1"/>
  <c r="G442" i="2" s="1"/>
  <c r="H442" i="2" s="1"/>
  <c r="D452" i="2"/>
  <c r="I452" i="2" s="1"/>
  <c r="C453" i="2"/>
  <c r="B452" i="2"/>
  <c r="F443" i="2" l="1"/>
  <c r="G443" i="2" s="1"/>
  <c r="H443" i="2" s="1"/>
  <c r="D453" i="2"/>
  <c r="I453" i="2" s="1"/>
  <c r="C454" i="2"/>
  <c r="B453" i="2"/>
  <c r="F444" i="2" l="1"/>
  <c r="G444" i="2" s="1"/>
  <c r="H444" i="2" s="1"/>
  <c r="D454" i="2"/>
  <c r="I454" i="2" s="1"/>
  <c r="B454" i="2"/>
  <c r="C455" i="2"/>
  <c r="F445" i="2" l="1"/>
  <c r="G445" i="2" s="1"/>
  <c r="H445" i="2" s="1"/>
  <c r="D455" i="2"/>
  <c r="I455" i="2" s="1"/>
  <c r="B455" i="2"/>
  <c r="C456" i="2"/>
  <c r="F446" i="2" l="1"/>
  <c r="G446" i="2" s="1"/>
  <c r="H446" i="2" s="1"/>
  <c r="D456" i="2"/>
  <c r="I456" i="2" s="1"/>
  <c r="C457" i="2"/>
  <c r="B456" i="2"/>
  <c r="F447" i="2" l="1"/>
  <c r="G447" i="2" s="1"/>
  <c r="H447" i="2" s="1"/>
  <c r="D457" i="2"/>
  <c r="I457" i="2" s="1"/>
  <c r="C458" i="2"/>
  <c r="B457" i="2"/>
  <c r="F448" i="2" l="1"/>
  <c r="G448" i="2" s="1"/>
  <c r="H448" i="2" s="1"/>
  <c r="D458" i="2"/>
  <c r="I458" i="2" s="1"/>
  <c r="B458" i="2"/>
  <c r="C459" i="2"/>
  <c r="F449" i="2" l="1"/>
  <c r="G449" i="2" s="1"/>
  <c r="H449" i="2" s="1"/>
  <c r="D459" i="2"/>
  <c r="I459" i="2" s="1"/>
  <c r="B459" i="2"/>
  <c r="C460" i="2"/>
  <c r="F450" i="2" l="1"/>
  <c r="G450" i="2" s="1"/>
  <c r="H450" i="2" s="1"/>
  <c r="D460" i="2"/>
  <c r="I460" i="2" s="1"/>
  <c r="C461" i="2"/>
  <c r="B460" i="2"/>
  <c r="F451" i="2" l="1"/>
  <c r="G451" i="2" s="1"/>
  <c r="H451" i="2" s="1"/>
  <c r="D461" i="2"/>
  <c r="I461" i="2" s="1"/>
  <c r="C462" i="2"/>
  <c r="B461" i="2"/>
  <c r="F452" i="2" l="1"/>
  <c r="G452" i="2" s="1"/>
  <c r="H452" i="2" s="1"/>
  <c r="D462" i="2"/>
  <c r="I462" i="2" s="1"/>
  <c r="B462" i="2"/>
  <c r="C463" i="2"/>
  <c r="F453" i="2" l="1"/>
  <c r="G453" i="2" s="1"/>
  <c r="H453" i="2" s="1"/>
  <c r="D463" i="2"/>
  <c r="I463" i="2" s="1"/>
  <c r="B463" i="2"/>
  <c r="C464" i="2"/>
  <c r="F454" i="2" l="1"/>
  <c r="G454" i="2" s="1"/>
  <c r="H454" i="2" s="1"/>
  <c r="D464" i="2"/>
  <c r="I464" i="2" s="1"/>
  <c r="C465" i="2"/>
  <c r="B464" i="2"/>
  <c r="F455" i="2" l="1"/>
  <c r="G455" i="2" s="1"/>
  <c r="H455" i="2" s="1"/>
  <c r="D465" i="2"/>
  <c r="I465" i="2" s="1"/>
  <c r="C466" i="2"/>
  <c r="B465" i="2"/>
  <c r="F456" i="2" l="1"/>
  <c r="G456" i="2" s="1"/>
  <c r="H456" i="2" s="1"/>
  <c r="D466" i="2"/>
  <c r="I466" i="2" s="1"/>
  <c r="B466" i="2"/>
  <c r="C467" i="2"/>
  <c r="F457" i="2" l="1"/>
  <c r="G457" i="2" s="1"/>
  <c r="H457" i="2" s="1"/>
  <c r="D467" i="2"/>
  <c r="I467" i="2" s="1"/>
  <c r="B467" i="2"/>
  <c r="C468" i="2"/>
  <c r="F458" i="2" l="1"/>
  <c r="G458" i="2" s="1"/>
  <c r="H458" i="2" s="1"/>
  <c r="D468" i="2"/>
  <c r="I468" i="2" s="1"/>
  <c r="C469" i="2"/>
  <c r="B468" i="2"/>
  <c r="F459" i="2" l="1"/>
  <c r="G459" i="2" s="1"/>
  <c r="H459" i="2" s="1"/>
  <c r="D469" i="2"/>
  <c r="I469" i="2" s="1"/>
  <c r="C470" i="2"/>
  <c r="B469" i="2"/>
  <c r="F460" i="2" l="1"/>
  <c r="G460" i="2" s="1"/>
  <c r="H460" i="2" s="1"/>
  <c r="D470" i="2"/>
  <c r="I470" i="2" s="1"/>
  <c r="B470" i="2"/>
  <c r="C471" i="2"/>
  <c r="F461" i="2" l="1"/>
  <c r="G461" i="2" s="1"/>
  <c r="H461" i="2" s="1"/>
  <c r="D471" i="2"/>
  <c r="I471" i="2" s="1"/>
  <c r="B471" i="2"/>
  <c r="C472" i="2"/>
  <c r="F462" i="2" l="1"/>
  <c r="G462" i="2" s="1"/>
  <c r="H462" i="2" s="1"/>
  <c r="D472" i="2"/>
  <c r="I472" i="2" s="1"/>
  <c r="C473" i="2"/>
  <c r="B472" i="2"/>
  <c r="F463" i="2" l="1"/>
  <c r="G463" i="2" s="1"/>
  <c r="H463" i="2" s="1"/>
  <c r="D473" i="2"/>
  <c r="I473" i="2" s="1"/>
  <c r="C474" i="2"/>
  <c r="B473" i="2"/>
  <c r="F464" i="2" l="1"/>
  <c r="G464" i="2" s="1"/>
  <c r="H464" i="2" s="1"/>
  <c r="D474" i="2"/>
  <c r="I474" i="2" s="1"/>
  <c r="B474" i="2"/>
  <c r="C475" i="2"/>
  <c r="F465" i="2" l="1"/>
  <c r="G465" i="2" s="1"/>
  <c r="H465" i="2" s="1"/>
  <c r="D475" i="2"/>
  <c r="I475" i="2" s="1"/>
  <c r="B475" i="2"/>
  <c r="C476" i="2"/>
  <c r="F466" i="2" l="1"/>
  <c r="G466" i="2" s="1"/>
  <c r="H466" i="2" s="1"/>
  <c r="D476" i="2"/>
  <c r="I476" i="2" s="1"/>
  <c r="C477" i="2"/>
  <c r="B476" i="2"/>
  <c r="F467" i="2" l="1"/>
  <c r="G467" i="2" s="1"/>
  <c r="H467" i="2" s="1"/>
  <c r="D477" i="2"/>
  <c r="I477" i="2" s="1"/>
  <c r="C478" i="2"/>
  <c r="B477" i="2"/>
  <c r="F468" i="2" l="1"/>
  <c r="G468" i="2" s="1"/>
  <c r="H468" i="2" s="1"/>
  <c r="D478" i="2"/>
  <c r="I478" i="2" s="1"/>
  <c r="B478" i="2"/>
  <c r="C479" i="2"/>
  <c r="F469" i="2" l="1"/>
  <c r="G469" i="2" s="1"/>
  <c r="H469" i="2" s="1"/>
  <c r="D479" i="2"/>
  <c r="I479" i="2" s="1"/>
  <c r="B479" i="2"/>
  <c r="C480" i="2"/>
  <c r="F470" i="2" l="1"/>
  <c r="G470" i="2" s="1"/>
  <c r="H470" i="2" s="1"/>
  <c r="D480" i="2"/>
  <c r="I480" i="2" s="1"/>
  <c r="C481" i="2"/>
  <c r="B480" i="2"/>
  <c r="F471" i="2" l="1"/>
  <c r="G471" i="2" s="1"/>
  <c r="H471" i="2" s="1"/>
  <c r="D481" i="2"/>
  <c r="I481" i="2" s="1"/>
  <c r="C482" i="2"/>
  <c r="B481" i="2"/>
  <c r="F472" i="2" l="1"/>
  <c r="G472" i="2" s="1"/>
  <c r="H472" i="2" s="1"/>
  <c r="D482" i="2"/>
  <c r="I482" i="2" s="1"/>
  <c r="B482" i="2"/>
  <c r="C483" i="2"/>
  <c r="F473" i="2" l="1"/>
  <c r="G473" i="2" s="1"/>
  <c r="H473" i="2" s="1"/>
  <c r="D483" i="2"/>
  <c r="I483" i="2" s="1"/>
  <c r="C484" i="2"/>
  <c r="B483" i="2"/>
  <c r="F474" i="2" l="1"/>
  <c r="G474" i="2" s="1"/>
  <c r="H474" i="2" s="1"/>
  <c r="D484" i="2"/>
  <c r="I484" i="2" s="1"/>
  <c r="C485" i="2"/>
  <c r="B484" i="2"/>
  <c r="F475" i="2" l="1"/>
  <c r="G475" i="2" s="1"/>
  <c r="H475" i="2" s="1"/>
  <c r="D485" i="2"/>
  <c r="I485" i="2" s="1"/>
  <c r="C486" i="2"/>
  <c r="B485" i="2"/>
  <c r="F476" i="2" l="1"/>
  <c r="G476" i="2" s="1"/>
  <c r="H476" i="2" s="1"/>
  <c r="D486" i="2"/>
  <c r="I486" i="2" s="1"/>
  <c r="C487" i="2"/>
  <c r="B486" i="2"/>
  <c r="F477" i="2" l="1"/>
  <c r="G477" i="2" s="1"/>
  <c r="H477" i="2" s="1"/>
  <c r="D487" i="2"/>
  <c r="I487" i="2" s="1"/>
  <c r="C488" i="2"/>
  <c r="B487" i="2"/>
  <c r="F478" i="2" l="1"/>
  <c r="G478" i="2" s="1"/>
  <c r="H478" i="2" s="1"/>
  <c r="D488" i="2"/>
  <c r="I488" i="2" s="1"/>
  <c r="C489" i="2"/>
  <c r="B488" i="2"/>
  <c r="F479" i="2" l="1"/>
  <c r="G479" i="2" s="1"/>
  <c r="H479" i="2" s="1"/>
  <c r="D489" i="2"/>
  <c r="I489" i="2" s="1"/>
  <c r="C490" i="2"/>
  <c r="B489" i="2"/>
  <c r="F480" i="2" l="1"/>
  <c r="G480" i="2" s="1"/>
  <c r="H480" i="2" s="1"/>
  <c r="D490" i="2"/>
  <c r="I490" i="2" s="1"/>
  <c r="C491" i="2"/>
  <c r="B490" i="2"/>
  <c r="F481" i="2" l="1"/>
  <c r="G481" i="2" s="1"/>
  <c r="H481" i="2" s="1"/>
  <c r="D491" i="2"/>
  <c r="I491" i="2" s="1"/>
  <c r="C492" i="2"/>
  <c r="B491" i="2"/>
  <c r="F482" i="2" l="1"/>
  <c r="G482" i="2" s="1"/>
  <c r="H482" i="2" s="1"/>
  <c r="D492" i="2"/>
  <c r="I492" i="2" s="1"/>
  <c r="C493" i="2"/>
  <c r="B492" i="2"/>
  <c r="F483" i="2" l="1"/>
  <c r="G483" i="2" s="1"/>
  <c r="H483" i="2" s="1"/>
  <c r="D493" i="2"/>
  <c r="I493" i="2" s="1"/>
  <c r="C494" i="2"/>
  <c r="B493" i="2"/>
  <c r="F484" i="2" l="1"/>
  <c r="G484" i="2" s="1"/>
  <c r="H484" i="2" s="1"/>
  <c r="D494" i="2"/>
  <c r="I494" i="2" s="1"/>
  <c r="C495" i="2"/>
  <c r="B494" i="2"/>
  <c r="F485" i="2" l="1"/>
  <c r="G485" i="2" s="1"/>
  <c r="H485" i="2" s="1"/>
  <c r="D495" i="2"/>
  <c r="I495" i="2" s="1"/>
  <c r="C496" i="2"/>
  <c r="B495" i="2"/>
  <c r="F486" i="2" l="1"/>
  <c r="G486" i="2" s="1"/>
  <c r="H486" i="2" s="1"/>
  <c r="C497" i="2"/>
  <c r="D496" i="2"/>
  <c r="I496" i="2" s="1"/>
  <c r="B496" i="2"/>
  <c r="F487" i="2" l="1"/>
  <c r="G487" i="2" s="1"/>
  <c r="H487" i="2" s="1"/>
  <c r="C498" i="2"/>
  <c r="D497" i="2"/>
  <c r="I497" i="2" s="1"/>
  <c r="B497" i="2"/>
  <c r="F488" i="2" l="1"/>
  <c r="G488" i="2" s="1"/>
  <c r="H488" i="2" s="1"/>
  <c r="C499" i="2"/>
  <c r="D498" i="2"/>
  <c r="I498" i="2" s="1"/>
  <c r="B498" i="2"/>
  <c r="F489" i="2" l="1"/>
  <c r="G489" i="2" s="1"/>
  <c r="H489" i="2" s="1"/>
  <c r="C500" i="2"/>
  <c r="D499" i="2"/>
  <c r="I499" i="2" s="1"/>
  <c r="B499" i="2"/>
  <c r="F490" i="2" l="1"/>
  <c r="G490" i="2" s="1"/>
  <c r="H490" i="2" s="1"/>
  <c r="C501" i="2"/>
  <c r="D500" i="2"/>
  <c r="I500" i="2" s="1"/>
  <c r="B500" i="2"/>
  <c r="F491" i="2" l="1"/>
  <c r="G491" i="2" s="1"/>
  <c r="H491" i="2" s="1"/>
  <c r="C502" i="2"/>
  <c r="D501" i="2"/>
  <c r="I501" i="2" s="1"/>
  <c r="B501" i="2"/>
  <c r="F492" i="2" l="1"/>
  <c r="G492" i="2" s="1"/>
  <c r="H492" i="2" s="1"/>
  <c r="C503" i="2"/>
  <c r="D502" i="2"/>
  <c r="I502" i="2" s="1"/>
  <c r="B502" i="2"/>
  <c r="F493" i="2" l="1"/>
  <c r="G493" i="2" s="1"/>
  <c r="H493" i="2" s="1"/>
  <c r="C504" i="2"/>
  <c r="D503" i="2"/>
  <c r="I503" i="2" s="1"/>
  <c r="B503" i="2"/>
  <c r="F494" i="2" l="1"/>
  <c r="G494" i="2" s="1"/>
  <c r="H494" i="2" s="1"/>
  <c r="C505" i="2"/>
  <c r="D504" i="2"/>
  <c r="I504" i="2" s="1"/>
  <c r="B504" i="2"/>
  <c r="F495" i="2" l="1"/>
  <c r="G495" i="2" s="1"/>
  <c r="H495" i="2" s="1"/>
  <c r="C506" i="2"/>
  <c r="D505" i="2"/>
  <c r="I505" i="2" s="1"/>
  <c r="B505" i="2"/>
  <c r="F496" i="2" l="1"/>
  <c r="G496" i="2" s="1"/>
  <c r="H496" i="2" s="1"/>
  <c r="C507" i="2"/>
  <c r="D506" i="2"/>
  <c r="I506" i="2" s="1"/>
  <c r="B506" i="2"/>
  <c r="F497" i="2" l="1"/>
  <c r="G497" i="2" s="1"/>
  <c r="H497" i="2" s="1"/>
  <c r="C508" i="2"/>
  <c r="D507" i="2"/>
  <c r="I507" i="2" s="1"/>
  <c r="B507" i="2"/>
  <c r="F498" i="2" l="1"/>
  <c r="G498" i="2" s="1"/>
  <c r="H498" i="2" s="1"/>
  <c r="C509" i="2"/>
  <c r="D508" i="2"/>
  <c r="I508" i="2" s="1"/>
  <c r="B508" i="2"/>
  <c r="F499" i="2" l="1"/>
  <c r="G499" i="2" s="1"/>
  <c r="H499" i="2" s="1"/>
  <c r="C510" i="2"/>
  <c r="D509" i="2"/>
  <c r="I509" i="2" s="1"/>
  <c r="B509" i="2"/>
  <c r="F500" i="2" l="1"/>
  <c r="G500" i="2" s="1"/>
  <c r="H500" i="2" s="1"/>
  <c r="C511" i="2"/>
  <c r="D510" i="2"/>
  <c r="I510" i="2" s="1"/>
  <c r="B510" i="2"/>
  <c r="F501" i="2" l="1"/>
  <c r="G501" i="2" s="1"/>
  <c r="H501" i="2" s="1"/>
  <c r="C512" i="2"/>
  <c r="D511" i="2"/>
  <c r="I511" i="2" s="1"/>
  <c r="B511" i="2"/>
  <c r="F502" i="2" l="1"/>
  <c r="G502" i="2" s="1"/>
  <c r="H502" i="2" s="1"/>
  <c r="C513" i="2"/>
  <c r="D512" i="2"/>
  <c r="I512" i="2" s="1"/>
  <c r="B512" i="2"/>
  <c r="F503" i="2" l="1"/>
  <c r="G503" i="2" s="1"/>
  <c r="H503" i="2" s="1"/>
  <c r="C514" i="2"/>
  <c r="D513" i="2"/>
  <c r="I513" i="2" s="1"/>
  <c r="B513" i="2"/>
  <c r="F504" i="2" l="1"/>
  <c r="G504" i="2" s="1"/>
  <c r="H504" i="2" s="1"/>
  <c r="C515" i="2"/>
  <c r="D514" i="2"/>
  <c r="I514" i="2" s="1"/>
  <c r="B514" i="2"/>
  <c r="F505" i="2" l="1"/>
  <c r="G505" i="2" s="1"/>
  <c r="H505" i="2" s="1"/>
  <c r="C516" i="2"/>
  <c r="D515" i="2"/>
  <c r="I515" i="2" s="1"/>
  <c r="B515" i="2"/>
  <c r="F506" i="2" l="1"/>
  <c r="G506" i="2" s="1"/>
  <c r="H506" i="2" s="1"/>
  <c r="C517" i="2"/>
  <c r="D516" i="2"/>
  <c r="I516" i="2" s="1"/>
  <c r="B516" i="2"/>
  <c r="F507" i="2" l="1"/>
  <c r="G507" i="2" s="1"/>
  <c r="H507" i="2" s="1"/>
  <c r="C518" i="2"/>
  <c r="D517" i="2"/>
  <c r="I517" i="2" s="1"/>
  <c r="B517" i="2"/>
  <c r="F508" i="2" l="1"/>
  <c r="G508" i="2" s="1"/>
  <c r="H508" i="2" s="1"/>
  <c r="C519" i="2"/>
  <c r="D518" i="2"/>
  <c r="I518" i="2" s="1"/>
  <c r="B518" i="2"/>
  <c r="F509" i="2" l="1"/>
  <c r="G509" i="2" s="1"/>
  <c r="H509" i="2" s="1"/>
  <c r="C520" i="2"/>
  <c r="D519" i="2"/>
  <c r="I519" i="2" s="1"/>
  <c r="B519" i="2"/>
  <c r="F510" i="2" l="1"/>
  <c r="G510" i="2" s="1"/>
  <c r="H510" i="2" s="1"/>
  <c r="C521" i="2"/>
  <c r="D520" i="2"/>
  <c r="I520" i="2" s="1"/>
  <c r="B520" i="2"/>
  <c r="F511" i="2" l="1"/>
  <c r="G511" i="2" s="1"/>
  <c r="H511" i="2" s="1"/>
  <c r="C522" i="2"/>
  <c r="D521" i="2"/>
  <c r="I521" i="2" s="1"/>
  <c r="B521" i="2"/>
  <c r="F512" i="2" l="1"/>
  <c r="G512" i="2" s="1"/>
  <c r="H512" i="2" s="1"/>
  <c r="C523" i="2"/>
  <c r="D522" i="2"/>
  <c r="I522" i="2" s="1"/>
  <c r="B522" i="2"/>
  <c r="F513" i="2" l="1"/>
  <c r="G513" i="2" s="1"/>
  <c r="H513" i="2" s="1"/>
  <c r="C524" i="2"/>
  <c r="D523" i="2"/>
  <c r="I523" i="2" s="1"/>
  <c r="B523" i="2"/>
  <c r="F514" i="2" l="1"/>
  <c r="G514" i="2" s="1"/>
  <c r="H514" i="2" s="1"/>
  <c r="C525" i="2"/>
  <c r="D524" i="2"/>
  <c r="I524" i="2" s="1"/>
  <c r="B524" i="2"/>
  <c r="F515" i="2" l="1"/>
  <c r="G515" i="2" s="1"/>
  <c r="H515" i="2" s="1"/>
  <c r="C526" i="2"/>
  <c r="D525" i="2"/>
  <c r="I525" i="2" s="1"/>
  <c r="B525" i="2"/>
  <c r="F516" i="2" l="1"/>
  <c r="G516" i="2" s="1"/>
  <c r="H516" i="2" s="1"/>
  <c r="C527" i="2"/>
  <c r="D526" i="2"/>
  <c r="I526" i="2" s="1"/>
  <c r="B526" i="2"/>
  <c r="F517" i="2" l="1"/>
  <c r="G517" i="2" s="1"/>
  <c r="H517" i="2" s="1"/>
  <c r="C528" i="2"/>
  <c r="D527" i="2"/>
  <c r="I527" i="2" s="1"/>
  <c r="B527" i="2"/>
  <c r="F518" i="2" l="1"/>
  <c r="G518" i="2" s="1"/>
  <c r="H518" i="2" s="1"/>
  <c r="C529" i="2"/>
  <c r="D528" i="2"/>
  <c r="I528" i="2" s="1"/>
  <c r="B528" i="2"/>
  <c r="F519" i="2" l="1"/>
  <c r="G519" i="2" s="1"/>
  <c r="H519" i="2" s="1"/>
  <c r="C530" i="2"/>
  <c r="D529" i="2"/>
  <c r="I529" i="2" s="1"/>
  <c r="B529" i="2"/>
  <c r="F520" i="2" l="1"/>
  <c r="G520" i="2" s="1"/>
  <c r="H520" i="2" s="1"/>
  <c r="C531" i="2"/>
  <c r="D530" i="2"/>
  <c r="I530" i="2" s="1"/>
  <c r="B530" i="2"/>
  <c r="F521" i="2" l="1"/>
  <c r="G521" i="2" s="1"/>
  <c r="H521" i="2" s="1"/>
  <c r="C532" i="2"/>
  <c r="D531" i="2"/>
  <c r="I531" i="2" s="1"/>
  <c r="B531" i="2"/>
  <c r="F522" i="2" l="1"/>
  <c r="G522" i="2" s="1"/>
  <c r="H522" i="2" s="1"/>
  <c r="C533" i="2"/>
  <c r="D532" i="2"/>
  <c r="I532" i="2" s="1"/>
  <c r="B532" i="2"/>
  <c r="F523" i="2" l="1"/>
  <c r="G523" i="2" s="1"/>
  <c r="H523" i="2" s="1"/>
  <c r="C534" i="2"/>
  <c r="D533" i="2"/>
  <c r="I533" i="2" s="1"/>
  <c r="B533" i="2"/>
  <c r="F524" i="2" l="1"/>
  <c r="G524" i="2" s="1"/>
  <c r="H524" i="2" s="1"/>
  <c r="C535" i="2"/>
  <c r="D534" i="2"/>
  <c r="I534" i="2" s="1"/>
  <c r="B534" i="2"/>
  <c r="F525" i="2" l="1"/>
  <c r="G525" i="2" s="1"/>
  <c r="H525" i="2" s="1"/>
  <c r="C536" i="2"/>
  <c r="B535" i="2"/>
  <c r="D535" i="2"/>
  <c r="I535" i="2" s="1"/>
  <c r="F526" i="2" l="1"/>
  <c r="G526" i="2" s="1"/>
  <c r="H526" i="2" s="1"/>
  <c r="C537" i="2"/>
  <c r="D536" i="2"/>
  <c r="I536" i="2" s="1"/>
  <c r="B536" i="2"/>
  <c r="F527" i="2" l="1"/>
  <c r="G527" i="2" s="1"/>
  <c r="H527" i="2" s="1"/>
  <c r="C538" i="2"/>
  <c r="D537" i="2"/>
  <c r="I537" i="2" s="1"/>
  <c r="B537" i="2"/>
  <c r="F528" i="2" l="1"/>
  <c r="G528" i="2" s="1"/>
  <c r="H528" i="2" s="1"/>
  <c r="C539" i="2"/>
  <c r="D538" i="2"/>
  <c r="I538" i="2" s="1"/>
  <c r="B538" i="2"/>
  <c r="F529" i="2" l="1"/>
  <c r="G529" i="2" s="1"/>
  <c r="H529" i="2" s="1"/>
  <c r="C540" i="2"/>
  <c r="D539" i="2"/>
  <c r="I539" i="2" s="1"/>
  <c r="B539" i="2"/>
  <c r="F530" i="2" l="1"/>
  <c r="G530" i="2" s="1"/>
  <c r="H530" i="2" s="1"/>
  <c r="C541" i="2"/>
  <c r="D540" i="2"/>
  <c r="I540" i="2" s="1"/>
  <c r="B540" i="2"/>
  <c r="F531" i="2" l="1"/>
  <c r="G531" i="2" s="1"/>
  <c r="H531" i="2" s="1"/>
  <c r="C542" i="2"/>
  <c r="D541" i="2"/>
  <c r="I541" i="2" s="1"/>
  <c r="B541" i="2"/>
  <c r="F532" i="2" l="1"/>
  <c r="G532" i="2" s="1"/>
  <c r="H532" i="2" s="1"/>
  <c r="C543" i="2"/>
  <c r="D542" i="2"/>
  <c r="I542" i="2" s="1"/>
  <c r="B542" i="2"/>
  <c r="F533" i="2" l="1"/>
  <c r="G533" i="2" s="1"/>
  <c r="H533" i="2" s="1"/>
  <c r="C544" i="2"/>
  <c r="D543" i="2"/>
  <c r="I543" i="2" s="1"/>
  <c r="B543" i="2"/>
  <c r="F534" i="2" l="1"/>
  <c r="G534" i="2" s="1"/>
  <c r="H534" i="2" s="1"/>
  <c r="C545" i="2"/>
  <c r="B544" i="2"/>
  <c r="D544" i="2"/>
  <c r="I544" i="2" s="1"/>
  <c r="F535" i="2" l="1"/>
  <c r="G535" i="2" s="1"/>
  <c r="H535" i="2" s="1"/>
  <c r="C546" i="2"/>
  <c r="D545" i="2"/>
  <c r="I545" i="2" s="1"/>
  <c r="B545" i="2"/>
  <c r="F536" i="2" l="1"/>
  <c r="G536" i="2" s="1"/>
  <c r="H536" i="2" s="1"/>
  <c r="C547" i="2"/>
  <c r="D546" i="2"/>
  <c r="I546" i="2" s="1"/>
  <c r="B546" i="2"/>
  <c r="F537" i="2" l="1"/>
  <c r="G537" i="2" s="1"/>
  <c r="H537" i="2" s="1"/>
  <c r="C548" i="2"/>
  <c r="D547" i="2"/>
  <c r="I547" i="2" s="1"/>
  <c r="B547" i="2"/>
  <c r="F538" i="2" l="1"/>
  <c r="G538" i="2" s="1"/>
  <c r="H538" i="2" s="1"/>
  <c r="C549" i="2"/>
  <c r="B548" i="2"/>
  <c r="D548" i="2"/>
  <c r="I548" i="2" s="1"/>
  <c r="F539" i="2" l="1"/>
  <c r="G539" i="2" s="1"/>
  <c r="H539" i="2" s="1"/>
  <c r="C550" i="2"/>
  <c r="B549" i="2"/>
  <c r="D549" i="2"/>
  <c r="I549" i="2" s="1"/>
  <c r="F540" i="2" l="1"/>
  <c r="G540" i="2" s="1"/>
  <c r="H540" i="2" s="1"/>
  <c r="C551" i="2"/>
  <c r="D550" i="2"/>
  <c r="I550" i="2" s="1"/>
  <c r="B550" i="2"/>
  <c r="F541" i="2" l="1"/>
  <c r="G541" i="2" s="1"/>
  <c r="H541" i="2" s="1"/>
  <c r="C552" i="2"/>
  <c r="D551" i="2"/>
  <c r="I551" i="2" s="1"/>
  <c r="B551" i="2"/>
  <c r="F542" i="2" l="1"/>
  <c r="G542" i="2" s="1"/>
  <c r="H542" i="2" s="1"/>
  <c r="C553" i="2"/>
  <c r="B552" i="2"/>
  <c r="D552" i="2"/>
  <c r="I552" i="2" s="1"/>
  <c r="F543" i="2" l="1"/>
  <c r="G543" i="2" s="1"/>
  <c r="H543" i="2" s="1"/>
  <c r="C554" i="2"/>
  <c r="B553" i="2"/>
  <c r="D553" i="2"/>
  <c r="I553" i="2" s="1"/>
  <c r="F544" i="2" l="1"/>
  <c r="G544" i="2" s="1"/>
  <c r="H544" i="2" s="1"/>
  <c r="C555" i="2"/>
  <c r="B554" i="2"/>
  <c r="D554" i="2"/>
  <c r="I554" i="2" s="1"/>
  <c r="F545" i="2" l="1"/>
  <c r="G545" i="2" s="1"/>
  <c r="H545" i="2" s="1"/>
  <c r="C556" i="2"/>
  <c r="D555" i="2"/>
  <c r="I555" i="2" s="1"/>
  <c r="B555" i="2"/>
  <c r="F546" i="2" l="1"/>
  <c r="G546" i="2" s="1"/>
  <c r="H546" i="2" s="1"/>
  <c r="C557" i="2"/>
  <c r="D556" i="2"/>
  <c r="I556" i="2" s="1"/>
  <c r="B556" i="2"/>
  <c r="F547" i="2" l="1"/>
  <c r="G547" i="2" s="1"/>
  <c r="H547" i="2" s="1"/>
  <c r="C558" i="2"/>
  <c r="B557" i="2"/>
  <c r="D557" i="2"/>
  <c r="I557" i="2" s="1"/>
  <c r="F548" i="2" l="1"/>
  <c r="G548" i="2" s="1"/>
  <c r="H548" i="2" s="1"/>
  <c r="C559" i="2"/>
  <c r="B558" i="2"/>
  <c r="D558" i="2"/>
  <c r="I558" i="2" s="1"/>
  <c r="F549" i="2" l="1"/>
  <c r="G549" i="2" s="1"/>
  <c r="H549" i="2" s="1"/>
  <c r="C560" i="2"/>
  <c r="D559" i="2"/>
  <c r="I559" i="2" s="1"/>
  <c r="B559" i="2"/>
  <c r="F550" i="2" l="1"/>
  <c r="G550" i="2" s="1"/>
  <c r="H550" i="2" s="1"/>
  <c r="C561" i="2"/>
  <c r="D560" i="2"/>
  <c r="I560" i="2" s="1"/>
  <c r="B560" i="2"/>
  <c r="F551" i="2" l="1"/>
  <c r="G551" i="2" s="1"/>
  <c r="H551" i="2" s="1"/>
  <c r="C562" i="2"/>
  <c r="D561" i="2"/>
  <c r="I561" i="2" s="1"/>
  <c r="B561" i="2"/>
  <c r="F552" i="2" l="1"/>
  <c r="G552" i="2" s="1"/>
  <c r="H552" i="2" s="1"/>
  <c r="C563" i="2"/>
  <c r="D562" i="2"/>
  <c r="I562" i="2" s="1"/>
  <c r="B562" i="2"/>
  <c r="F553" i="2" l="1"/>
  <c r="G553" i="2" s="1"/>
  <c r="H553" i="2" s="1"/>
  <c r="C564" i="2"/>
  <c r="B563" i="2"/>
  <c r="D563" i="2"/>
  <c r="I563" i="2" s="1"/>
  <c r="F554" i="2" l="1"/>
  <c r="G554" i="2" s="1"/>
  <c r="H554" i="2" s="1"/>
  <c r="C565" i="2"/>
  <c r="D564" i="2"/>
  <c r="I564" i="2" s="1"/>
  <c r="B564" i="2"/>
  <c r="F555" i="2" l="1"/>
  <c r="G555" i="2" s="1"/>
  <c r="H555" i="2" s="1"/>
  <c r="C566" i="2"/>
  <c r="D565" i="2"/>
  <c r="I565" i="2" s="1"/>
  <c r="B565" i="2"/>
  <c r="F556" i="2" l="1"/>
  <c r="G556" i="2" s="1"/>
  <c r="H556" i="2" s="1"/>
  <c r="C567" i="2"/>
  <c r="B566" i="2"/>
  <c r="D566" i="2"/>
  <c r="I566" i="2" s="1"/>
  <c r="F557" i="2" l="1"/>
  <c r="G557" i="2" s="1"/>
  <c r="H557" i="2" s="1"/>
  <c r="C568" i="2"/>
  <c r="D567" i="2"/>
  <c r="I567" i="2" s="1"/>
  <c r="B567" i="2"/>
  <c r="F558" i="2" l="1"/>
  <c r="G558" i="2" s="1"/>
  <c r="H558" i="2" s="1"/>
  <c r="C569" i="2"/>
  <c r="D568" i="2"/>
  <c r="I568" i="2" s="1"/>
  <c r="B568" i="2"/>
  <c r="F559" i="2" l="1"/>
  <c r="G559" i="2" s="1"/>
  <c r="H559" i="2" s="1"/>
  <c r="C570" i="2"/>
  <c r="D569" i="2"/>
  <c r="I569" i="2" s="1"/>
  <c r="B569" i="2"/>
  <c r="F560" i="2" l="1"/>
  <c r="G560" i="2" s="1"/>
  <c r="H560" i="2" s="1"/>
  <c r="C571" i="2"/>
  <c r="B570" i="2"/>
  <c r="D570" i="2"/>
  <c r="I570" i="2" s="1"/>
  <c r="F561" i="2" l="1"/>
  <c r="G561" i="2" s="1"/>
  <c r="H561" i="2" s="1"/>
  <c r="C572" i="2"/>
  <c r="D571" i="2"/>
  <c r="I571" i="2" s="1"/>
  <c r="B571" i="2"/>
  <c r="F562" i="2" l="1"/>
  <c r="G562" i="2" s="1"/>
  <c r="H562" i="2" s="1"/>
  <c r="C573" i="2"/>
  <c r="D572" i="2"/>
  <c r="I572" i="2" s="1"/>
  <c r="B572" i="2"/>
  <c r="F563" i="2" l="1"/>
  <c r="G563" i="2" s="1"/>
  <c r="H563" i="2" s="1"/>
  <c r="C574" i="2"/>
  <c r="D573" i="2"/>
  <c r="I573" i="2" s="1"/>
  <c r="B573" i="2"/>
  <c r="F564" i="2" l="1"/>
  <c r="G564" i="2" s="1"/>
  <c r="H564" i="2" s="1"/>
  <c r="C575" i="2"/>
  <c r="B574" i="2"/>
  <c r="D574" i="2"/>
  <c r="I574" i="2" s="1"/>
  <c r="F565" i="2" l="1"/>
  <c r="G565" i="2" s="1"/>
  <c r="H565" i="2" s="1"/>
  <c r="C576" i="2"/>
  <c r="B575" i="2"/>
  <c r="D575" i="2"/>
  <c r="I575" i="2" s="1"/>
  <c r="F566" i="2" l="1"/>
  <c r="G566" i="2" s="1"/>
  <c r="H566" i="2" s="1"/>
  <c r="C577" i="2"/>
  <c r="D576" i="2"/>
  <c r="I576" i="2" s="1"/>
  <c r="B576" i="2"/>
  <c r="F567" i="2" l="1"/>
  <c r="G567" i="2" s="1"/>
  <c r="H567" i="2" s="1"/>
  <c r="C578" i="2"/>
  <c r="D577" i="2"/>
  <c r="I577" i="2" s="1"/>
  <c r="B577" i="2"/>
  <c r="F568" i="2" l="1"/>
  <c r="G568" i="2" s="1"/>
  <c r="H568" i="2" s="1"/>
  <c r="C579" i="2"/>
  <c r="D578" i="2"/>
  <c r="I578" i="2" s="1"/>
  <c r="B578" i="2"/>
  <c r="F569" i="2" l="1"/>
  <c r="G569" i="2" s="1"/>
  <c r="H569" i="2" s="1"/>
  <c r="C580" i="2"/>
  <c r="D579" i="2"/>
  <c r="I579" i="2" s="1"/>
  <c r="B579" i="2"/>
  <c r="F570" i="2" l="1"/>
  <c r="G570" i="2" s="1"/>
  <c r="H570" i="2" s="1"/>
  <c r="C581" i="2"/>
  <c r="B580" i="2"/>
  <c r="D580" i="2"/>
  <c r="I580" i="2" s="1"/>
  <c r="F571" i="2" l="1"/>
  <c r="G571" i="2" s="1"/>
  <c r="H571" i="2" s="1"/>
  <c r="C582" i="2"/>
  <c r="D581" i="2"/>
  <c r="I581" i="2" s="1"/>
  <c r="B581" i="2"/>
  <c r="F572" i="2" l="1"/>
  <c r="G572" i="2" s="1"/>
  <c r="H572" i="2" s="1"/>
  <c r="C583" i="2"/>
  <c r="D582" i="2"/>
  <c r="I582" i="2" s="1"/>
  <c r="B582" i="2"/>
  <c r="F573" i="2" l="1"/>
  <c r="G573" i="2" s="1"/>
  <c r="H573" i="2" s="1"/>
  <c r="C584" i="2"/>
  <c r="B583" i="2"/>
  <c r="D583" i="2"/>
  <c r="I583" i="2" s="1"/>
  <c r="F574" i="2" l="1"/>
  <c r="G574" i="2" s="1"/>
  <c r="H574" i="2" s="1"/>
  <c r="C585" i="2"/>
  <c r="B584" i="2"/>
  <c r="D584" i="2"/>
  <c r="I584" i="2" s="1"/>
  <c r="F575" i="2" l="1"/>
  <c r="G575" i="2" s="1"/>
  <c r="H575" i="2" s="1"/>
  <c r="C586" i="2"/>
  <c r="D585" i="2"/>
  <c r="I585" i="2" s="1"/>
  <c r="B585" i="2"/>
  <c r="F576" i="2" l="1"/>
  <c r="G576" i="2" s="1"/>
  <c r="H576" i="2" s="1"/>
  <c r="C587" i="2"/>
  <c r="D586" i="2"/>
  <c r="I586" i="2" s="1"/>
  <c r="B586" i="2"/>
  <c r="F577" i="2" l="1"/>
  <c r="G577" i="2" s="1"/>
  <c r="H577" i="2" s="1"/>
  <c r="C588" i="2"/>
  <c r="B587" i="2"/>
  <c r="D587" i="2"/>
  <c r="I587" i="2" s="1"/>
  <c r="F578" i="2" l="1"/>
  <c r="G578" i="2" s="1"/>
  <c r="H578" i="2" s="1"/>
  <c r="C589" i="2"/>
  <c r="D588" i="2"/>
  <c r="I588" i="2" s="1"/>
  <c r="B588" i="2"/>
  <c r="F579" i="2" l="1"/>
  <c r="G579" i="2" s="1"/>
  <c r="H579" i="2" s="1"/>
  <c r="C590" i="2"/>
  <c r="D589" i="2"/>
  <c r="I589" i="2" s="1"/>
  <c r="B589" i="2"/>
  <c r="F580" i="2" l="1"/>
  <c r="G580" i="2" s="1"/>
  <c r="H580" i="2" s="1"/>
  <c r="C591" i="2"/>
  <c r="B590" i="2"/>
  <c r="D590" i="2"/>
  <c r="I590" i="2" s="1"/>
  <c r="F581" i="2" l="1"/>
  <c r="G581" i="2" s="1"/>
  <c r="H581" i="2" s="1"/>
  <c r="C592" i="2"/>
  <c r="D591" i="2"/>
  <c r="I591" i="2" s="1"/>
  <c r="B591" i="2"/>
  <c r="F582" i="2" l="1"/>
  <c r="G582" i="2" s="1"/>
  <c r="H582" i="2" s="1"/>
  <c r="C593" i="2"/>
  <c r="D592" i="2"/>
  <c r="I592" i="2" s="1"/>
  <c r="B592" i="2"/>
  <c r="F583" i="2" l="1"/>
  <c r="G583" i="2" s="1"/>
  <c r="H583" i="2" s="1"/>
  <c r="C594" i="2"/>
  <c r="B593" i="2"/>
  <c r="D593" i="2"/>
  <c r="I593" i="2" s="1"/>
  <c r="F584" i="2" l="1"/>
  <c r="G584" i="2" s="1"/>
  <c r="H584" i="2" s="1"/>
  <c r="C595" i="2"/>
  <c r="D594" i="2"/>
  <c r="I594" i="2" s="1"/>
  <c r="B594" i="2"/>
  <c r="F585" i="2" l="1"/>
  <c r="G585" i="2" s="1"/>
  <c r="H585" i="2" s="1"/>
  <c r="D595" i="2"/>
  <c r="I595" i="2" s="1"/>
  <c r="B595" i="2"/>
  <c r="F586" i="2" l="1"/>
  <c r="G586" i="2" s="1"/>
  <c r="H586" i="2" s="1"/>
  <c r="F587" i="2" l="1"/>
  <c r="G587" i="2" s="1"/>
  <c r="H587" i="2" s="1"/>
  <c r="F588" i="2" l="1"/>
  <c r="G588" i="2" s="1"/>
  <c r="H588" i="2" s="1"/>
  <c r="F589" i="2" l="1"/>
  <c r="G589" i="2" s="1"/>
  <c r="H589" i="2" s="1"/>
  <c r="F590" i="2" l="1"/>
  <c r="G590" i="2" s="1"/>
  <c r="H590" i="2" s="1"/>
  <c r="F591" i="2" l="1"/>
  <c r="G591" i="2" s="1"/>
  <c r="H591" i="2" s="1"/>
  <c r="F592" i="2" l="1"/>
  <c r="G592" i="2" s="1"/>
  <c r="H592" i="2" s="1"/>
  <c r="F593" i="2" l="1"/>
  <c r="G593" i="2" s="1"/>
  <c r="H593" i="2" s="1"/>
  <c r="F594" i="2" l="1"/>
  <c r="G594" i="2" s="1"/>
  <c r="H594" i="2" s="1"/>
  <c r="F595" i="2" l="1"/>
  <c r="G595" i="2" s="1"/>
  <c r="H595" i="2" s="1"/>
</calcChain>
</file>

<file path=xl/sharedStrings.xml><?xml version="1.0" encoding="utf-8"?>
<sst xmlns="http://schemas.openxmlformats.org/spreadsheetml/2006/main" count="23" uniqueCount="23">
  <si>
    <t>間違いがないように作っているつもりですが、ミスがあった場合にも一切の責任は負いません。参考程度にご利用ください。</t>
    <rPh sb="0" eb="2">
      <t>マチガ</t>
    </rPh>
    <rPh sb="9" eb="10">
      <t>ツク</t>
    </rPh>
    <rPh sb="27" eb="29">
      <t>バアイ</t>
    </rPh>
    <rPh sb="31" eb="33">
      <t>イッサイ</t>
    </rPh>
    <rPh sb="34" eb="36">
      <t>セキニン</t>
    </rPh>
    <rPh sb="37" eb="38">
      <t>オ</t>
    </rPh>
    <rPh sb="43" eb="45">
      <t>サンコウ</t>
    </rPh>
    <rPh sb="45" eb="47">
      <t>テイド</t>
    </rPh>
    <rPh sb="49" eb="51">
      <t>リヨウ</t>
    </rPh>
    <phoneticPr fontId="1"/>
  </si>
  <si>
    <t>総支払額</t>
    <rPh sb="0" eb="1">
      <t>ソウ</t>
    </rPh>
    <rPh sb="1" eb="3">
      <t>シハライ</t>
    </rPh>
    <rPh sb="3" eb="4">
      <t>ガク</t>
    </rPh>
    <phoneticPr fontId="1"/>
  </si>
  <si>
    <t>借入残高</t>
    <rPh sb="0" eb="2">
      <t>カリイレ</t>
    </rPh>
    <rPh sb="2" eb="4">
      <t>ザンダカ</t>
    </rPh>
    <phoneticPr fontId="1"/>
  </si>
  <si>
    <t>元本差し引き分</t>
    <rPh sb="0" eb="2">
      <t>ガンポン</t>
    </rPh>
    <rPh sb="2" eb="3">
      <t>サ</t>
    </rPh>
    <rPh sb="4" eb="5">
      <t>ヒ</t>
    </rPh>
    <rPh sb="6" eb="7">
      <t>ブン</t>
    </rPh>
    <phoneticPr fontId="1"/>
  </si>
  <si>
    <t>利息への支払い</t>
    <rPh sb="0" eb="2">
      <t>リソク</t>
    </rPh>
    <rPh sb="4" eb="6">
      <t>シハラ</t>
    </rPh>
    <phoneticPr fontId="1"/>
  </si>
  <si>
    <t>月の返済額</t>
    <rPh sb="0" eb="1">
      <t>ツキ</t>
    </rPh>
    <rPh sb="2" eb="4">
      <t>ヘンサイ</t>
    </rPh>
    <rPh sb="3" eb="4">
      <t>マイツキ</t>
    </rPh>
    <rPh sb="4" eb="5">
      <t>ガク</t>
    </rPh>
    <phoneticPr fontId="1"/>
  </si>
  <si>
    <t>繰上げ返済額</t>
    <rPh sb="0" eb="1">
      <t>ク</t>
    </rPh>
    <rPh sb="1" eb="2">
      <t>ア</t>
    </rPh>
    <rPh sb="3" eb="5">
      <t>ヘンサイ</t>
    </rPh>
    <rPh sb="5" eb="6">
      <t>ガク</t>
    </rPh>
    <phoneticPr fontId="1"/>
  </si>
  <si>
    <t>xヶ月目</t>
    <rPh sb="2" eb="4">
      <t>ゲツメ</t>
    </rPh>
    <phoneticPr fontId="1"/>
  </si>
  <si>
    <t>x年目</t>
    <rPh sb="1" eb="3">
      <t>ネンメ</t>
    </rPh>
    <phoneticPr fontId="1"/>
  </si>
  <si>
    <t>繰上げ返済には手数料がかかりますが、このエクセルには含まていません。</t>
    <rPh sb="0" eb="1">
      <t>ク</t>
    </rPh>
    <rPh sb="1" eb="2">
      <t>ア</t>
    </rPh>
    <rPh sb="3" eb="5">
      <t>ヘンサイ</t>
    </rPh>
    <rPh sb="7" eb="10">
      <t>テスウリョウ</t>
    </rPh>
    <rPh sb="26" eb="27">
      <t>フク</t>
    </rPh>
    <phoneticPr fontId="1"/>
  </si>
  <si>
    <t>注意：</t>
    <rPh sb="0" eb="2">
      <t>チュウイ</t>
    </rPh>
    <phoneticPr fontId="1"/>
  </si>
  <si>
    <t>年利</t>
    <rPh sb="0" eb="2">
      <t>ネンリ</t>
    </rPh>
    <phoneticPr fontId="1"/>
  </si>
  <si>
    <t>[繰り上げ編差額]と[月の返済額] は手動で編集することで、シミュレーションをできます。</t>
    <rPh sb="1" eb="2">
      <t>ク</t>
    </rPh>
    <rPh sb="3" eb="4">
      <t>ア</t>
    </rPh>
    <rPh sb="5" eb="6">
      <t>ヘン</t>
    </rPh>
    <rPh sb="6" eb="8">
      <t>サガク</t>
    </rPh>
    <rPh sb="11" eb="12">
      <t>ツキ</t>
    </rPh>
    <rPh sb="13" eb="15">
      <t>ヘンサイ</t>
    </rPh>
    <rPh sb="15" eb="16">
      <t>ガク</t>
    </rPh>
    <rPh sb="19" eb="21">
      <t>シュドウ</t>
    </rPh>
    <rPh sb="22" eb="24">
      <t>ヘンシュウ</t>
    </rPh>
    <phoneticPr fontId="1"/>
  </si>
  <si>
    <t>ボーナス支払い（12月)</t>
    <rPh sb="4" eb="6">
      <t>シハラ</t>
    </rPh>
    <rPh sb="10" eb="11">
      <t>ガツ</t>
    </rPh>
    <phoneticPr fontId="1"/>
  </si>
  <si>
    <t>月の支払額</t>
    <rPh sb="0" eb="1">
      <t>ツキ</t>
    </rPh>
    <rPh sb="2" eb="4">
      <t>シハライ</t>
    </rPh>
    <rPh sb="4" eb="5">
      <t>ガク</t>
    </rPh>
    <phoneticPr fontId="1"/>
  </si>
  <si>
    <t>http://mansion-urukasu.com</t>
    <phoneticPr fontId="1"/>
  </si>
  <si>
    <r>
      <t>入力後自動的にチャートが更新されます。借入残高がマイナスになったところで</t>
    </r>
    <r>
      <rPr>
        <b/>
        <sz val="11"/>
        <color theme="1"/>
        <rFont val="游ゴシック"/>
        <family val="3"/>
        <charset val="128"/>
        <scheme val="minor"/>
      </rPr>
      <t>ローン完済</t>
    </r>
    <r>
      <rPr>
        <sz val="11"/>
        <color theme="1"/>
        <rFont val="游ゴシック"/>
        <family val="2"/>
        <charset val="128"/>
        <scheme val="minor"/>
      </rPr>
      <t>です。</t>
    </r>
    <rPh sb="0" eb="2">
      <t>ニュウリョク</t>
    </rPh>
    <rPh sb="2" eb="3">
      <t>ゴ</t>
    </rPh>
    <rPh sb="3" eb="6">
      <t>ジドウテキ</t>
    </rPh>
    <rPh sb="12" eb="14">
      <t>コウシン</t>
    </rPh>
    <rPh sb="19" eb="21">
      <t>カリイレ</t>
    </rPh>
    <rPh sb="21" eb="23">
      <t>ザンダカ</t>
    </rPh>
    <rPh sb="39" eb="41">
      <t>カンサイ</t>
    </rPh>
    <phoneticPr fontId="1"/>
  </si>
  <si>
    <t>ボーナス支払い(6月)</t>
    <rPh sb="4" eb="6">
      <t>シハラ</t>
    </rPh>
    <rPh sb="9" eb="10">
      <t>ガツ</t>
    </rPh>
    <phoneticPr fontId="1"/>
  </si>
  <si>
    <t>残ローン</t>
    <rPh sb="0" eb="1">
      <t>ザン</t>
    </rPh>
    <phoneticPr fontId="1"/>
  </si>
  <si>
    <t>※ボーナス支払いは繰り上げ返済として扱います。</t>
    <rPh sb="5" eb="7">
      <t>シハラ</t>
    </rPh>
    <rPh sb="9" eb="10">
      <t>ク</t>
    </rPh>
    <rPh sb="11" eb="12">
      <t>ア</t>
    </rPh>
    <rPh sb="13" eb="15">
      <t>ヘンサイ</t>
    </rPh>
    <rPh sb="18" eb="19">
      <t>アツカ</t>
    </rPh>
    <phoneticPr fontId="1"/>
  </si>
  <si>
    <t>この色のところを入力してください。</t>
    <rPh sb="2" eb="3">
      <t>イロ</t>
    </rPh>
    <rPh sb="8" eb="10">
      <t>ニュウリョク</t>
    </rPh>
    <phoneticPr fontId="1"/>
  </si>
  <si>
    <t>マンション売る貸すライブラリー</t>
    <rPh sb="5" eb="6">
      <t>ウ</t>
    </rPh>
    <rPh sb="7" eb="8">
      <t>カ</t>
    </rPh>
    <phoneticPr fontId="1"/>
  </si>
  <si>
    <t>使い方：</t>
    <rPh sb="0" eb="1">
      <t>ツカ</t>
    </rPh>
    <rPh sb="2" eb="3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</si>
</sst>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2" tint="-0.249977111117893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vertAlign val="superscript"/>
      <sz val="2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vertAlign val="superscript"/>
      <sz val="22"/>
      <color theme="10"/>
      <name val="游ゴシック"/>
      <family val="2"/>
      <charset val="128"/>
      <scheme val="minor"/>
    </font>
    <font>
      <vertAlign val="subscript"/>
      <sz val="24"/>
      <color theme="1"/>
      <name val="游ゴシック"/>
      <family val="3"/>
      <charset val="128"/>
      <scheme val="minor"/>
    </font>
    <font>
      <vertAlign val="subscript"/>
      <sz val="24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</xf>
    <xf numFmtId="3" fontId="2" fillId="2" borderId="1" xfId="0" applyNumberFormat="1" applyFont="1" applyFill="1" applyBorder="1" applyProtection="1">
      <alignment vertical="center"/>
    </xf>
    <xf numFmtId="3" fontId="3" fillId="2" borderId="2" xfId="0" applyNumberFormat="1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3" fontId="0" fillId="0" borderId="2" xfId="0" applyNumberForma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3" fontId="2" fillId="2" borderId="4" xfId="0" applyNumberFormat="1" applyFont="1" applyFill="1" applyBorder="1" applyProtection="1">
      <alignment vertical="center"/>
    </xf>
    <xf numFmtId="3" fontId="3" fillId="2" borderId="5" xfId="0" applyNumberFormat="1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3" fontId="0" fillId="0" borderId="5" xfId="0" applyNumberForma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</xf>
    <xf numFmtId="0" fontId="2" fillId="2" borderId="6" xfId="0" applyFont="1" applyFill="1" applyBorder="1" applyProtection="1">
      <alignment vertical="center"/>
    </xf>
    <xf numFmtId="3" fontId="2" fillId="2" borderId="7" xfId="0" applyNumberFormat="1" applyFont="1" applyFill="1" applyBorder="1" applyProtection="1">
      <alignment vertical="center"/>
    </xf>
    <xf numFmtId="3" fontId="3" fillId="2" borderId="8" xfId="0" applyNumberFormat="1" applyFont="1" applyFill="1" applyBorder="1" applyProtection="1">
      <alignment vertical="center"/>
    </xf>
    <xf numFmtId="0" fontId="3" fillId="2" borderId="9" xfId="0" applyFont="1" applyFill="1" applyBorder="1" applyProtection="1">
      <alignment vertical="center"/>
    </xf>
    <xf numFmtId="3" fontId="0" fillId="0" borderId="8" xfId="0" applyNumberForma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</xf>
    <xf numFmtId="0" fontId="2" fillId="2" borderId="9" xfId="0" applyFont="1" applyFill="1" applyBorder="1" applyProtection="1">
      <alignment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4" fillId="0" borderId="0" xfId="0" applyFont="1" applyProtection="1">
      <alignment vertical="center"/>
    </xf>
    <xf numFmtId="9" fontId="0" fillId="4" borderId="2" xfId="0" applyNumberForma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</xf>
    <xf numFmtId="0" fontId="5" fillId="5" borderId="0" xfId="0" applyFont="1" applyFill="1" applyAlignment="1" applyProtection="1">
      <alignment horizontal="center" vertical="center"/>
    </xf>
    <xf numFmtId="3" fontId="0" fillId="4" borderId="10" xfId="0" applyNumberFormat="1" applyFill="1" applyBorder="1" applyProtection="1">
      <alignment vertical="center"/>
      <protection locked="0"/>
    </xf>
    <xf numFmtId="3" fontId="0" fillId="4" borderId="11" xfId="0" applyNumberFormat="1" applyFill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</xf>
    <xf numFmtId="0" fontId="7" fillId="5" borderId="0" xfId="1" applyFont="1" applyFill="1" applyAlignment="1" applyProtection="1">
      <alignment horizontal="center" vertical="center"/>
    </xf>
    <xf numFmtId="3" fontId="0" fillId="4" borderId="8" xfId="0" applyNumberForma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0" fontId="0" fillId="4" borderId="0" xfId="0" applyFill="1" applyProtection="1">
      <alignment vertical="center"/>
    </xf>
    <xf numFmtId="0" fontId="0" fillId="0" borderId="13" xfId="0" applyBorder="1" applyProtection="1">
      <alignment vertical="center"/>
    </xf>
    <xf numFmtId="0" fontId="8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rgb="FF00B05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nsion-urukas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95"/>
  <sheetViews>
    <sheetView tabSelected="1" zoomScale="85" zoomScaleNormal="85" workbookViewId="0">
      <pane ySplit="7" topLeftCell="A8" activePane="bottomLeft" state="frozen"/>
      <selection pane="bottomLeft" activeCell="B8" sqref="B8"/>
    </sheetView>
  </sheetViews>
  <sheetFormatPr defaultColWidth="2.5" defaultRowHeight="18.75" x14ac:dyDescent="0.4"/>
  <cols>
    <col min="1" max="1" width="13" style="1" bestFit="1" customWidth="1"/>
    <col min="2" max="2" width="6.75" style="1" bestFit="1" customWidth="1"/>
    <col min="3" max="3" width="9" style="1" customWidth="1"/>
    <col min="4" max="4" width="14" style="1" bestFit="1" customWidth="1"/>
    <col min="5" max="5" width="14.875" style="1" customWidth="1"/>
    <col min="6" max="6" width="20.25" style="1" customWidth="1"/>
    <col min="7" max="7" width="15.5" style="1" bestFit="1" customWidth="1"/>
    <col min="8" max="8" width="22.5" style="1" bestFit="1" customWidth="1"/>
    <col min="9" max="9" width="12.875" style="1" customWidth="1"/>
    <col min="10" max="11" width="2.5" style="1"/>
    <col min="12" max="12" width="2" style="1" customWidth="1"/>
    <col min="13" max="16384" width="2.5" style="1"/>
  </cols>
  <sheetData>
    <row r="1" spans="2:40" x14ac:dyDescent="0.4">
      <c r="L1" s="27" t="s">
        <v>22</v>
      </c>
    </row>
    <row r="2" spans="2:40" ht="19.5" thickBot="1" x14ac:dyDescent="0.45">
      <c r="B2" s="42" t="s">
        <v>21</v>
      </c>
      <c r="C2" s="38"/>
      <c r="D2" s="38"/>
      <c r="E2" s="41"/>
      <c r="F2" s="40"/>
      <c r="L2" s="39" t="s">
        <v>20</v>
      </c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26" t="s">
        <v>19</v>
      </c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2:40" ht="19.5" customHeight="1" thickBot="1" x14ac:dyDescent="0.45">
      <c r="B3" s="38"/>
      <c r="C3" s="38"/>
      <c r="D3" s="38"/>
      <c r="E3" s="37"/>
      <c r="F3" s="36" t="s">
        <v>18</v>
      </c>
      <c r="G3" s="35">
        <v>30000000</v>
      </c>
      <c r="H3" s="33" t="s">
        <v>17</v>
      </c>
      <c r="I3" s="31">
        <v>0</v>
      </c>
      <c r="L3" s="1" t="s">
        <v>16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</row>
    <row r="4" spans="2:40" ht="14.25" customHeight="1" thickBot="1" x14ac:dyDescent="0.45">
      <c r="B4" s="34" t="s">
        <v>15</v>
      </c>
      <c r="C4" s="30"/>
      <c r="D4" s="30"/>
      <c r="E4" s="30"/>
      <c r="F4" s="33" t="s">
        <v>14</v>
      </c>
      <c r="G4" s="32">
        <v>100000</v>
      </c>
      <c r="H4" s="29" t="s">
        <v>13</v>
      </c>
      <c r="I4" s="31">
        <v>0</v>
      </c>
      <c r="L4" s="1" t="s">
        <v>12</v>
      </c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</row>
    <row r="5" spans="2:40" ht="19.5" thickBot="1" x14ac:dyDescent="0.45">
      <c r="B5" s="30"/>
      <c r="C5" s="30"/>
      <c r="D5" s="30"/>
      <c r="E5" s="30"/>
      <c r="F5" s="29" t="s">
        <v>11</v>
      </c>
      <c r="G5" s="28">
        <v>0.03</v>
      </c>
      <c r="L5" s="27" t="s">
        <v>10</v>
      </c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</row>
    <row r="6" spans="2:40" ht="19.5" thickBot="1" x14ac:dyDescent="0.45">
      <c r="L6" s="1" t="s">
        <v>9</v>
      </c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2:40" ht="19.5" thickBot="1" x14ac:dyDescent="0.45">
      <c r="B7" s="25" t="s">
        <v>8</v>
      </c>
      <c r="C7" s="24" t="s">
        <v>7</v>
      </c>
      <c r="D7" s="25" t="s">
        <v>6</v>
      </c>
      <c r="E7" s="24" t="s">
        <v>5</v>
      </c>
      <c r="F7" s="25" t="s">
        <v>4</v>
      </c>
      <c r="G7" s="24" t="s">
        <v>3</v>
      </c>
      <c r="H7" s="23" t="s">
        <v>2</v>
      </c>
      <c r="I7" s="23" t="s">
        <v>1</v>
      </c>
      <c r="L7" s="1" t="s">
        <v>0</v>
      </c>
    </row>
    <row r="8" spans="2:40" x14ac:dyDescent="0.4">
      <c r="B8" s="22">
        <v>1</v>
      </c>
      <c r="C8" s="21">
        <v>1</v>
      </c>
      <c r="D8" s="20">
        <f>IF(C8=6,$I$3,(IF(C8=12,$I$4,0)))</f>
        <v>0</v>
      </c>
      <c r="E8" s="19">
        <f>$G$4</f>
        <v>100000</v>
      </c>
      <c r="F8" s="18">
        <f>ROUNDDOWN((G3*G5/12),0)</f>
        <v>75000</v>
      </c>
      <c r="G8" s="17">
        <f>E8-F8</f>
        <v>25000</v>
      </c>
      <c r="H8" s="16">
        <f>G3-G8-D8</f>
        <v>29975000</v>
      </c>
      <c r="I8" s="16">
        <f>E8+D8</f>
        <v>100000</v>
      </c>
    </row>
    <row r="9" spans="2:40" x14ac:dyDescent="0.4">
      <c r="B9" s="15"/>
      <c r="C9" s="14">
        <f>IF(C8+1&gt;12,C8-11,C8+1)</f>
        <v>2</v>
      </c>
      <c r="D9" s="13">
        <f>IF(C9=6,$I$3,(IF(C9=12,$I$4,0)))</f>
        <v>0</v>
      </c>
      <c r="E9" s="12">
        <f>$G$4</f>
        <v>100000</v>
      </c>
      <c r="F9" s="11">
        <f>ROUNDDOWN((H8*$G$5/12),0)</f>
        <v>74937</v>
      </c>
      <c r="G9" s="10">
        <f>E9-F9</f>
        <v>25063</v>
      </c>
      <c r="H9" s="9">
        <f>H8-G9-D9</f>
        <v>29949937</v>
      </c>
      <c r="I9" s="9">
        <f>I8+E9+D9</f>
        <v>200000</v>
      </c>
    </row>
    <row r="10" spans="2:40" x14ac:dyDescent="0.4">
      <c r="B10" s="15"/>
      <c r="C10" s="14">
        <f>IF(C9+1&gt;12,C9-11,C9+1)</f>
        <v>3</v>
      </c>
      <c r="D10" s="13">
        <f>IF(C10=6,$I$3,(IF(C10=12,$I$4,0)))</f>
        <v>0</v>
      </c>
      <c r="E10" s="12">
        <f>$G$4</f>
        <v>100000</v>
      </c>
      <c r="F10" s="11">
        <f>ROUNDDOWN((H9*$G$5/12),0)</f>
        <v>74874</v>
      </c>
      <c r="G10" s="10">
        <f>E10-F10</f>
        <v>25126</v>
      </c>
      <c r="H10" s="9">
        <f>H9-G10-D10</f>
        <v>29924811</v>
      </c>
      <c r="I10" s="9">
        <f>I9+E10+D10</f>
        <v>300000</v>
      </c>
    </row>
    <row r="11" spans="2:40" x14ac:dyDescent="0.4">
      <c r="B11" s="15"/>
      <c r="C11" s="14">
        <f>IF(C10+1&gt;12,C10-11,C10+1)</f>
        <v>4</v>
      </c>
      <c r="D11" s="13">
        <f>IF(C11=6,$I$3,(IF(C11=12,$I$4,0)))</f>
        <v>0</v>
      </c>
      <c r="E11" s="12">
        <f>$G$4</f>
        <v>100000</v>
      </c>
      <c r="F11" s="11">
        <f>ROUNDDOWN((H10*$G$5/12),0)</f>
        <v>74812</v>
      </c>
      <c r="G11" s="10">
        <f>E11-F11</f>
        <v>25188</v>
      </c>
      <c r="H11" s="9">
        <f>H10-G11-D11</f>
        <v>29899623</v>
      </c>
      <c r="I11" s="9">
        <f>I10+E11+D11</f>
        <v>400000</v>
      </c>
    </row>
    <row r="12" spans="2:40" x14ac:dyDescent="0.4">
      <c r="B12" s="15"/>
      <c r="C12" s="14">
        <f>IF(C11+1&gt;12,C11-11,C11+1)</f>
        <v>5</v>
      </c>
      <c r="D12" s="13">
        <f>IF(C12=6,$I$3,(IF(C12=12,$I$4,0)))</f>
        <v>0</v>
      </c>
      <c r="E12" s="12">
        <f>$G$4</f>
        <v>100000</v>
      </c>
      <c r="F12" s="11">
        <f>ROUNDDOWN((H11*$G$5/12),0)</f>
        <v>74749</v>
      </c>
      <c r="G12" s="10">
        <f>E12-F12</f>
        <v>25251</v>
      </c>
      <c r="H12" s="9">
        <f>H11-G12-D12</f>
        <v>29874372</v>
      </c>
      <c r="I12" s="9">
        <f>I11+E12+D12</f>
        <v>500000</v>
      </c>
    </row>
    <row r="13" spans="2:40" x14ac:dyDescent="0.4">
      <c r="B13" s="15"/>
      <c r="C13" s="14">
        <f>IF(C12+1&gt;12,C12-11,C12+1)</f>
        <v>6</v>
      </c>
      <c r="D13" s="13">
        <f>IF(C13=6,$I$3,(IF(C13=12,$I$4,0)))</f>
        <v>0</v>
      </c>
      <c r="E13" s="12">
        <f>$G$4</f>
        <v>100000</v>
      </c>
      <c r="F13" s="11">
        <f>ROUNDDOWN((H12*$G$5/12),0)</f>
        <v>74685</v>
      </c>
      <c r="G13" s="10">
        <f>E13-F13</f>
        <v>25315</v>
      </c>
      <c r="H13" s="9">
        <f>H12-G13-D13</f>
        <v>29849057</v>
      </c>
      <c r="I13" s="9">
        <f>I12+E13+D13</f>
        <v>600000</v>
      </c>
    </row>
    <row r="14" spans="2:40" x14ac:dyDescent="0.4">
      <c r="B14" s="15"/>
      <c r="C14" s="14">
        <f>IF(C13+1&gt;12,C13-11,C13+1)</f>
        <v>7</v>
      </c>
      <c r="D14" s="13">
        <f>IF(C14=6,$I$3,(IF(C14=12,$I$4,0)))</f>
        <v>0</v>
      </c>
      <c r="E14" s="12">
        <f>$G$4</f>
        <v>100000</v>
      </c>
      <c r="F14" s="11">
        <f>ROUNDDOWN((H13*$G$5/12),0)</f>
        <v>74622</v>
      </c>
      <c r="G14" s="10">
        <f>E14-F14</f>
        <v>25378</v>
      </c>
      <c r="H14" s="9">
        <f>H13-G14-D14</f>
        <v>29823679</v>
      </c>
      <c r="I14" s="9">
        <f>I13+E14+D14</f>
        <v>700000</v>
      </c>
    </row>
    <row r="15" spans="2:40" x14ac:dyDescent="0.4">
      <c r="B15" s="15"/>
      <c r="C15" s="14">
        <f>IF(C14+1&gt;12,C14-11,C14+1)</f>
        <v>8</v>
      </c>
      <c r="D15" s="13">
        <f>IF(C15=6,$I$3,(IF(C15=12,$I$4,0)))</f>
        <v>0</v>
      </c>
      <c r="E15" s="12">
        <f>$G$4</f>
        <v>100000</v>
      </c>
      <c r="F15" s="11">
        <f>ROUNDDOWN((H14*$G$5/12),0)</f>
        <v>74559</v>
      </c>
      <c r="G15" s="10">
        <f>E15-F15</f>
        <v>25441</v>
      </c>
      <c r="H15" s="9">
        <f>H14-G15-D15</f>
        <v>29798238</v>
      </c>
      <c r="I15" s="9">
        <f>I14+E15+D15</f>
        <v>800000</v>
      </c>
    </row>
    <row r="16" spans="2:40" x14ac:dyDescent="0.4">
      <c r="B16" s="15"/>
      <c r="C16" s="14">
        <f>IF(C15+1&gt;12,C15-11,C15+1)</f>
        <v>9</v>
      </c>
      <c r="D16" s="13">
        <f>IF(C16=6,$I$3,(IF(C16=12,$I$4,0)))</f>
        <v>0</v>
      </c>
      <c r="E16" s="12">
        <f>$G$4</f>
        <v>100000</v>
      </c>
      <c r="F16" s="11">
        <f>ROUNDDOWN((H15*$G$5/12),0)</f>
        <v>74495</v>
      </c>
      <c r="G16" s="10">
        <f>E16-F16</f>
        <v>25505</v>
      </c>
      <c r="H16" s="9">
        <f>H15-G16-D16</f>
        <v>29772733</v>
      </c>
      <c r="I16" s="9">
        <f>I15+E16+D16</f>
        <v>900000</v>
      </c>
    </row>
    <row r="17" spans="2:9" x14ac:dyDescent="0.4">
      <c r="B17" s="15"/>
      <c r="C17" s="14">
        <f>IF(C16+1&gt;12,C16-11,C16+1)</f>
        <v>10</v>
      </c>
      <c r="D17" s="13">
        <f>IF(C17=6,$I$3,(IF(C17=12,$I$4,0)))</f>
        <v>0</v>
      </c>
      <c r="E17" s="12">
        <f>$G$4</f>
        <v>100000</v>
      </c>
      <c r="F17" s="11">
        <f>ROUNDDOWN((H16*$G$5/12),0)</f>
        <v>74431</v>
      </c>
      <c r="G17" s="10">
        <f>E17-F17</f>
        <v>25569</v>
      </c>
      <c r="H17" s="9">
        <f>H16-G17-D17</f>
        <v>29747164</v>
      </c>
      <c r="I17" s="9">
        <f>I16+E17+D17</f>
        <v>1000000</v>
      </c>
    </row>
    <row r="18" spans="2:9" x14ac:dyDescent="0.4">
      <c r="B18" s="15"/>
      <c r="C18" s="14">
        <f>IF(C17+1&gt;12,C17-11,C17+1)</f>
        <v>11</v>
      </c>
      <c r="D18" s="13">
        <f>IF(C18=6,$I$3,(IF(C18=12,$I$4,0)))</f>
        <v>0</v>
      </c>
      <c r="E18" s="12">
        <f>$G$4</f>
        <v>100000</v>
      </c>
      <c r="F18" s="11">
        <f>ROUNDDOWN((H17*$G$5/12),0)</f>
        <v>74367</v>
      </c>
      <c r="G18" s="10">
        <f>E18-F18</f>
        <v>25633</v>
      </c>
      <c r="H18" s="9">
        <f>H17-G18-D18</f>
        <v>29721531</v>
      </c>
      <c r="I18" s="9">
        <f>I17+E18+D18</f>
        <v>1100000</v>
      </c>
    </row>
    <row r="19" spans="2:9" ht="19.5" thickBot="1" x14ac:dyDescent="0.45">
      <c r="B19" s="8"/>
      <c r="C19" s="7">
        <f>IF(C18+1&gt;12,C18-11,C18+1)</f>
        <v>12</v>
      </c>
      <c r="D19" s="6">
        <f>IF(C19=6,$I$3,(IF(C19=12,$I$4,0)))</f>
        <v>0</v>
      </c>
      <c r="E19" s="5">
        <f>$G$4</f>
        <v>100000</v>
      </c>
      <c r="F19" s="4">
        <f>ROUNDDOWN((H18*$G$5/12),0)</f>
        <v>74303</v>
      </c>
      <c r="G19" s="3">
        <f>E19-F19</f>
        <v>25697</v>
      </c>
      <c r="H19" s="9">
        <f>H18-G19-D19</f>
        <v>29695834</v>
      </c>
      <c r="I19" s="2">
        <f>I18+E19+D19</f>
        <v>1200000</v>
      </c>
    </row>
    <row r="20" spans="2:9" x14ac:dyDescent="0.4">
      <c r="B20" s="22">
        <f>IF(C20=1,B8+1,"")</f>
        <v>2</v>
      </c>
      <c r="C20" s="21">
        <f>IF(C19+1&gt;12,C19-11,C19+1)</f>
        <v>1</v>
      </c>
      <c r="D20" s="20">
        <f>IF(C20=6,$I$3,(IF(C20=12,$I$4,0)))</f>
        <v>0</v>
      </c>
      <c r="E20" s="19">
        <f>$G$4</f>
        <v>100000</v>
      </c>
      <c r="F20" s="18">
        <f>ROUNDDOWN((H19*$G$5/12),0)</f>
        <v>74239</v>
      </c>
      <c r="G20" s="17">
        <f>E20-F20</f>
        <v>25761</v>
      </c>
      <c r="H20" s="16">
        <f>H19-G20-D20</f>
        <v>29670073</v>
      </c>
      <c r="I20" s="16">
        <f>I19+E20+D20</f>
        <v>1300000</v>
      </c>
    </row>
    <row r="21" spans="2:9" x14ac:dyDescent="0.4">
      <c r="B21" s="15" t="str">
        <f>IF(C21=1,B9+1,"")</f>
        <v/>
      </c>
      <c r="C21" s="14">
        <f>IF(C20+1&gt;12,C20-11,C20+1)</f>
        <v>2</v>
      </c>
      <c r="D21" s="13">
        <f>IF(C21=6,$I$3,(IF(C21=12,$I$4,0)))</f>
        <v>0</v>
      </c>
      <c r="E21" s="12">
        <f>$G$4</f>
        <v>100000</v>
      </c>
      <c r="F21" s="11">
        <f>ROUNDDOWN((H20*$G$5/12),0)</f>
        <v>74175</v>
      </c>
      <c r="G21" s="10">
        <f>E21-F21</f>
        <v>25825</v>
      </c>
      <c r="H21" s="9">
        <f>H20-G21-D21</f>
        <v>29644248</v>
      </c>
      <c r="I21" s="9">
        <f>I20+E21+D21</f>
        <v>1400000</v>
      </c>
    </row>
    <row r="22" spans="2:9" x14ac:dyDescent="0.4">
      <c r="B22" s="15" t="str">
        <f>IF(C22=1,B10+1,"")</f>
        <v/>
      </c>
      <c r="C22" s="14">
        <f>IF(C21+1&gt;12,C21-11,C21+1)</f>
        <v>3</v>
      </c>
      <c r="D22" s="13">
        <f>IF(C22=6,$I$3,(IF(C22=12,$I$4,0)))</f>
        <v>0</v>
      </c>
      <c r="E22" s="12">
        <f>$G$4</f>
        <v>100000</v>
      </c>
      <c r="F22" s="11">
        <f>ROUNDDOWN((H21*$G$5/12),0)</f>
        <v>74110</v>
      </c>
      <c r="G22" s="10">
        <f>E22-F22</f>
        <v>25890</v>
      </c>
      <c r="H22" s="9">
        <f>H21-G22-D22</f>
        <v>29618358</v>
      </c>
      <c r="I22" s="9">
        <f>I21+E22+D22</f>
        <v>1500000</v>
      </c>
    </row>
    <row r="23" spans="2:9" x14ac:dyDescent="0.4">
      <c r="B23" s="15" t="str">
        <f>IF(C23=1,B11+1,"")</f>
        <v/>
      </c>
      <c r="C23" s="14">
        <f>IF(C22+1&gt;12,C22-11,C22+1)</f>
        <v>4</v>
      </c>
      <c r="D23" s="13">
        <f>IF(C23=6,$I$3,(IF(C23=12,$I$4,0)))</f>
        <v>0</v>
      </c>
      <c r="E23" s="12">
        <f>$G$4</f>
        <v>100000</v>
      </c>
      <c r="F23" s="11">
        <f>ROUNDDOWN((H22*$G$5/12),0)</f>
        <v>74045</v>
      </c>
      <c r="G23" s="10">
        <f>E23-F23</f>
        <v>25955</v>
      </c>
      <c r="H23" s="9">
        <f>H22-G23-D23</f>
        <v>29592403</v>
      </c>
      <c r="I23" s="9">
        <f>I22+E23+D23</f>
        <v>1600000</v>
      </c>
    </row>
    <row r="24" spans="2:9" x14ac:dyDescent="0.4">
      <c r="B24" s="15" t="str">
        <f>IF(C24=1,B12+1,"")</f>
        <v/>
      </c>
      <c r="C24" s="14">
        <f>IF(C23+1&gt;12,C23-11,C23+1)</f>
        <v>5</v>
      </c>
      <c r="D24" s="13">
        <f>IF(C24=6,$I$3,(IF(C24=12,$I$4,0)))</f>
        <v>0</v>
      </c>
      <c r="E24" s="12">
        <f>$G$4</f>
        <v>100000</v>
      </c>
      <c r="F24" s="11">
        <f>ROUNDDOWN((H23*$G$5/12),0)</f>
        <v>73981</v>
      </c>
      <c r="G24" s="10">
        <f>E24-F24</f>
        <v>26019</v>
      </c>
      <c r="H24" s="9">
        <f>H23-G24-D24</f>
        <v>29566384</v>
      </c>
      <c r="I24" s="9">
        <f>I23+E24+D24</f>
        <v>1700000</v>
      </c>
    </row>
    <row r="25" spans="2:9" x14ac:dyDescent="0.4">
      <c r="B25" s="15" t="str">
        <f>IF(C25=1,B13+1,"")</f>
        <v/>
      </c>
      <c r="C25" s="14">
        <f>IF(C24+1&gt;12,C24-11,C24+1)</f>
        <v>6</v>
      </c>
      <c r="D25" s="13">
        <f>IF(C25=6,$I$3,(IF(C25=12,$I$4,0)))</f>
        <v>0</v>
      </c>
      <c r="E25" s="12">
        <f>$G$4</f>
        <v>100000</v>
      </c>
      <c r="F25" s="11">
        <f>ROUNDDOWN((H24*$G$5/12),0)</f>
        <v>73915</v>
      </c>
      <c r="G25" s="10">
        <f>E25-F25</f>
        <v>26085</v>
      </c>
      <c r="H25" s="9">
        <f>H24-G25-D25</f>
        <v>29540299</v>
      </c>
      <c r="I25" s="9">
        <f>I24+E25+D25</f>
        <v>1800000</v>
      </c>
    </row>
    <row r="26" spans="2:9" x14ac:dyDescent="0.4">
      <c r="B26" s="15" t="str">
        <f>IF(C26=1,B14+1,"")</f>
        <v/>
      </c>
      <c r="C26" s="14">
        <f>IF(C25+1&gt;12,C25-11,C25+1)</f>
        <v>7</v>
      </c>
      <c r="D26" s="13">
        <f>IF(C26=6,$I$3,(IF(C26=12,$I$4,0)))</f>
        <v>0</v>
      </c>
      <c r="E26" s="12">
        <f>$G$4</f>
        <v>100000</v>
      </c>
      <c r="F26" s="11">
        <f>ROUNDDOWN((H25*$G$5/12),0)</f>
        <v>73850</v>
      </c>
      <c r="G26" s="10">
        <f>E26-F26</f>
        <v>26150</v>
      </c>
      <c r="H26" s="9">
        <f>H25-G26-D26</f>
        <v>29514149</v>
      </c>
      <c r="I26" s="9">
        <f>I25+E26+D26</f>
        <v>1900000</v>
      </c>
    </row>
    <row r="27" spans="2:9" x14ac:dyDescent="0.4">
      <c r="B27" s="15" t="str">
        <f>IF(C27=1,B15+1,"")</f>
        <v/>
      </c>
      <c r="C27" s="14">
        <f>IF(C26+1&gt;12,C26-11,C26+1)</f>
        <v>8</v>
      </c>
      <c r="D27" s="13">
        <f>IF(C27=6,$I$3,(IF(C27=12,$I$4,0)))</f>
        <v>0</v>
      </c>
      <c r="E27" s="12">
        <f>$G$4</f>
        <v>100000</v>
      </c>
      <c r="F27" s="11">
        <f>ROUNDDOWN((H26*$G$5/12),0)</f>
        <v>73785</v>
      </c>
      <c r="G27" s="10">
        <f>E27-F27</f>
        <v>26215</v>
      </c>
      <c r="H27" s="9">
        <f>H26-G27-D27</f>
        <v>29487934</v>
      </c>
      <c r="I27" s="9">
        <f>I26+E27+D27</f>
        <v>2000000</v>
      </c>
    </row>
    <row r="28" spans="2:9" x14ac:dyDescent="0.4">
      <c r="B28" s="15" t="str">
        <f>IF(C28=1,B16+1,"")</f>
        <v/>
      </c>
      <c r="C28" s="14">
        <f>IF(C27+1&gt;12,C27-11,C27+1)</f>
        <v>9</v>
      </c>
      <c r="D28" s="13">
        <f>IF(C28=6,$I$3,(IF(C28=12,$I$4,0)))</f>
        <v>0</v>
      </c>
      <c r="E28" s="12">
        <f>$G$4</f>
        <v>100000</v>
      </c>
      <c r="F28" s="11">
        <f>ROUNDDOWN((H27*$G$5/12),0)</f>
        <v>73719</v>
      </c>
      <c r="G28" s="10">
        <f>E28-F28</f>
        <v>26281</v>
      </c>
      <c r="H28" s="9">
        <f>H27-G28-D28</f>
        <v>29461653</v>
      </c>
      <c r="I28" s="9">
        <f>I27+E28+D28</f>
        <v>2100000</v>
      </c>
    </row>
    <row r="29" spans="2:9" x14ac:dyDescent="0.4">
      <c r="B29" s="15" t="str">
        <f>IF(C29=1,B17+1,"")</f>
        <v/>
      </c>
      <c r="C29" s="14">
        <f>IF(C28+1&gt;12,C28-11,C28+1)</f>
        <v>10</v>
      </c>
      <c r="D29" s="13">
        <f>IF(C29=6,$I$3,(IF(C29=12,$I$4,0)))</f>
        <v>0</v>
      </c>
      <c r="E29" s="12">
        <f>$G$4</f>
        <v>100000</v>
      </c>
      <c r="F29" s="11">
        <f>ROUNDDOWN((H28*$G$5/12),0)</f>
        <v>73654</v>
      </c>
      <c r="G29" s="10">
        <f>E29-F29</f>
        <v>26346</v>
      </c>
      <c r="H29" s="9">
        <f>H28-G29-D29</f>
        <v>29435307</v>
      </c>
      <c r="I29" s="9">
        <f>I28+E29+D29</f>
        <v>2200000</v>
      </c>
    </row>
    <row r="30" spans="2:9" x14ac:dyDescent="0.4">
      <c r="B30" s="15" t="str">
        <f>IF(C30=1,B18+1,"")</f>
        <v/>
      </c>
      <c r="C30" s="14">
        <f>IF(C29+1&gt;12,C29-11,C29+1)</f>
        <v>11</v>
      </c>
      <c r="D30" s="13">
        <f>IF(C30=6,$I$3,(IF(C30=12,$I$4,0)))</f>
        <v>0</v>
      </c>
      <c r="E30" s="12">
        <f>$G$4</f>
        <v>100000</v>
      </c>
      <c r="F30" s="11">
        <f>ROUNDDOWN((H29*$G$5/12),0)</f>
        <v>73588</v>
      </c>
      <c r="G30" s="10">
        <f>E30-F30</f>
        <v>26412</v>
      </c>
      <c r="H30" s="9">
        <f>H29-G30-D30</f>
        <v>29408895</v>
      </c>
      <c r="I30" s="9">
        <f>I29+E30+D30</f>
        <v>2300000</v>
      </c>
    </row>
    <row r="31" spans="2:9" ht="19.5" thickBot="1" x14ac:dyDescent="0.45">
      <c r="B31" s="8" t="str">
        <f>IF(C31=1,B19+1,"")</f>
        <v/>
      </c>
      <c r="C31" s="7">
        <f>IF(C30+1&gt;12,C30-11,C30+1)</f>
        <v>12</v>
      </c>
      <c r="D31" s="6">
        <f>IF(C31=6,$I$3,(IF(C31=12,$I$4,0)))</f>
        <v>0</v>
      </c>
      <c r="E31" s="5">
        <f>$G$4</f>
        <v>100000</v>
      </c>
      <c r="F31" s="4">
        <f>ROUNDDOWN((H30*$G$5/12),0)</f>
        <v>73522</v>
      </c>
      <c r="G31" s="3">
        <f>E31-F31</f>
        <v>26478</v>
      </c>
      <c r="H31" s="2">
        <f>H30-G31-D31</f>
        <v>29382417</v>
      </c>
      <c r="I31" s="2">
        <f>I30+E31+D31</f>
        <v>2400000</v>
      </c>
    </row>
    <row r="32" spans="2:9" x14ac:dyDescent="0.4">
      <c r="B32" s="22">
        <f>IF(C32=1,B20+1,"")</f>
        <v>3</v>
      </c>
      <c r="C32" s="21">
        <f>IF(C31+1&gt;12,C31-11,C31+1)</f>
        <v>1</v>
      </c>
      <c r="D32" s="20">
        <f>IF(C32=6,$I$3,(IF(C32=12,$I$4,0)))</f>
        <v>0</v>
      </c>
      <c r="E32" s="19">
        <f>$G$4</f>
        <v>100000</v>
      </c>
      <c r="F32" s="18">
        <f>ROUNDDOWN((H31*$G$5/12),0)</f>
        <v>73456</v>
      </c>
      <c r="G32" s="17">
        <f>E32-F32</f>
        <v>26544</v>
      </c>
      <c r="H32" s="16">
        <f>H31-G32-D32</f>
        <v>29355873</v>
      </c>
      <c r="I32" s="16">
        <f>I31+E32+D32</f>
        <v>2500000</v>
      </c>
    </row>
    <row r="33" spans="2:9" x14ac:dyDescent="0.4">
      <c r="B33" s="15" t="str">
        <f>IF(C33=1,B21+1,"")</f>
        <v/>
      </c>
      <c r="C33" s="14">
        <f>IF(C32+1&gt;12,C32-11,C32+1)</f>
        <v>2</v>
      </c>
      <c r="D33" s="13">
        <f>IF(C33=6,$I$3,(IF(C33=12,$I$4,0)))</f>
        <v>0</v>
      </c>
      <c r="E33" s="12">
        <f>$G$4</f>
        <v>100000</v>
      </c>
      <c r="F33" s="11">
        <f>ROUNDDOWN((H32*$G$5/12),0)</f>
        <v>73389</v>
      </c>
      <c r="G33" s="10">
        <f>E33-F33</f>
        <v>26611</v>
      </c>
      <c r="H33" s="9">
        <f>H32-G33-D33</f>
        <v>29329262</v>
      </c>
      <c r="I33" s="9">
        <f>I32+E33+D33</f>
        <v>2600000</v>
      </c>
    </row>
    <row r="34" spans="2:9" x14ac:dyDescent="0.4">
      <c r="B34" s="15" t="str">
        <f>IF(C34=1,B22+1,"")</f>
        <v/>
      </c>
      <c r="C34" s="14">
        <f>IF(C33+1&gt;12,C33-11,C33+1)</f>
        <v>3</v>
      </c>
      <c r="D34" s="13">
        <f>IF(C34=6,$I$3,(IF(C34=12,$I$4,0)))</f>
        <v>0</v>
      </c>
      <c r="E34" s="12">
        <f>$G$4</f>
        <v>100000</v>
      </c>
      <c r="F34" s="11">
        <f>ROUNDDOWN((H33*$G$5/12),0)</f>
        <v>73323</v>
      </c>
      <c r="G34" s="10">
        <f>E34-F34</f>
        <v>26677</v>
      </c>
      <c r="H34" s="9">
        <f>H33-G34-D34</f>
        <v>29302585</v>
      </c>
      <c r="I34" s="9">
        <f>I33+E34+D34</f>
        <v>2700000</v>
      </c>
    </row>
    <row r="35" spans="2:9" x14ac:dyDescent="0.4">
      <c r="B35" s="15" t="str">
        <f>IF(C35=1,B23+1,"")</f>
        <v/>
      </c>
      <c r="C35" s="14">
        <f>IF(C34+1&gt;12,C34-11,C34+1)</f>
        <v>4</v>
      </c>
      <c r="D35" s="13">
        <f>IF(C35=6,$I$3,(IF(C35=12,$I$4,0)))</f>
        <v>0</v>
      </c>
      <c r="E35" s="12">
        <f>$G$4</f>
        <v>100000</v>
      </c>
      <c r="F35" s="11">
        <f>ROUNDDOWN((H34*$G$5/12),0)</f>
        <v>73256</v>
      </c>
      <c r="G35" s="10">
        <f>E35-F35</f>
        <v>26744</v>
      </c>
      <c r="H35" s="9">
        <f>H34-G35-D35</f>
        <v>29275841</v>
      </c>
      <c r="I35" s="9">
        <f>I34+E35+D35</f>
        <v>2800000</v>
      </c>
    </row>
    <row r="36" spans="2:9" x14ac:dyDescent="0.4">
      <c r="B36" s="15" t="str">
        <f>IF(C36=1,B24+1,"")</f>
        <v/>
      </c>
      <c r="C36" s="14">
        <f>IF(C35+1&gt;12,C35-11,C35+1)</f>
        <v>5</v>
      </c>
      <c r="D36" s="13">
        <f>IF(C36=6,$I$3,(IF(C36=12,$I$4,0)))</f>
        <v>0</v>
      </c>
      <c r="E36" s="12">
        <f>$G$4</f>
        <v>100000</v>
      </c>
      <c r="F36" s="11">
        <f>ROUNDDOWN((H35*$G$5/12),0)</f>
        <v>73189</v>
      </c>
      <c r="G36" s="10">
        <f>E36-F36</f>
        <v>26811</v>
      </c>
      <c r="H36" s="9">
        <f>H35-G36-D36</f>
        <v>29249030</v>
      </c>
      <c r="I36" s="9">
        <f>I35+E36+D36</f>
        <v>2900000</v>
      </c>
    </row>
    <row r="37" spans="2:9" x14ac:dyDescent="0.4">
      <c r="B37" s="15" t="str">
        <f>IF(C37=1,B25+1,"")</f>
        <v/>
      </c>
      <c r="C37" s="14">
        <f>IF(C36+1&gt;12,C36-11,C36+1)</f>
        <v>6</v>
      </c>
      <c r="D37" s="13">
        <f>IF(C37=6,$I$3,(IF(C37=12,$I$4,0)))</f>
        <v>0</v>
      </c>
      <c r="E37" s="12">
        <f>$G$4</f>
        <v>100000</v>
      </c>
      <c r="F37" s="11">
        <f>ROUNDDOWN((H36*$G$5/12),0)</f>
        <v>73122</v>
      </c>
      <c r="G37" s="10">
        <f>E37-F37</f>
        <v>26878</v>
      </c>
      <c r="H37" s="9">
        <f>H36-G37-D37</f>
        <v>29222152</v>
      </c>
      <c r="I37" s="9">
        <f>I36+E37+D37</f>
        <v>3000000</v>
      </c>
    </row>
    <row r="38" spans="2:9" x14ac:dyDescent="0.4">
      <c r="B38" s="15" t="str">
        <f>IF(C38=1,B26+1,"")</f>
        <v/>
      </c>
      <c r="C38" s="14">
        <f>IF(C37+1&gt;12,C37-11,C37+1)</f>
        <v>7</v>
      </c>
      <c r="D38" s="13">
        <f>IF(C38=6,$I$3,(IF(C38=12,$I$4,0)))</f>
        <v>0</v>
      </c>
      <c r="E38" s="12">
        <f>$G$4</f>
        <v>100000</v>
      </c>
      <c r="F38" s="11">
        <f>ROUNDDOWN((H37*$G$5/12),0)</f>
        <v>73055</v>
      </c>
      <c r="G38" s="10">
        <f>E38-F38</f>
        <v>26945</v>
      </c>
      <c r="H38" s="9">
        <f>H37-G38-D38</f>
        <v>29195207</v>
      </c>
      <c r="I38" s="9">
        <f>I37+E38+D38</f>
        <v>3100000</v>
      </c>
    </row>
    <row r="39" spans="2:9" x14ac:dyDescent="0.4">
      <c r="B39" s="15" t="str">
        <f>IF(C39=1,B27+1,"")</f>
        <v/>
      </c>
      <c r="C39" s="14">
        <f>IF(C38+1&gt;12,C38-11,C38+1)</f>
        <v>8</v>
      </c>
      <c r="D39" s="13">
        <f>IF(C39=6,$I$3,(IF(C39=12,$I$4,0)))</f>
        <v>0</v>
      </c>
      <c r="E39" s="12">
        <f>$G$4</f>
        <v>100000</v>
      </c>
      <c r="F39" s="11">
        <f>ROUNDDOWN((H38*$G$5/12),0)</f>
        <v>72988</v>
      </c>
      <c r="G39" s="10">
        <f>E39-F39</f>
        <v>27012</v>
      </c>
      <c r="H39" s="9">
        <f>H38-G39-D39</f>
        <v>29168195</v>
      </c>
      <c r="I39" s="9">
        <f>I38+E39+D39</f>
        <v>3200000</v>
      </c>
    </row>
    <row r="40" spans="2:9" x14ac:dyDescent="0.4">
      <c r="B40" s="15" t="str">
        <f>IF(C40=1,B28+1,"")</f>
        <v/>
      </c>
      <c r="C40" s="14">
        <f>IF(C39+1&gt;12,C39-11,C39+1)</f>
        <v>9</v>
      </c>
      <c r="D40" s="13">
        <f>IF(C40=6,$I$3,(IF(C40=12,$I$4,0)))</f>
        <v>0</v>
      </c>
      <c r="E40" s="12">
        <f>$G$4</f>
        <v>100000</v>
      </c>
      <c r="F40" s="11">
        <f>ROUNDDOWN((H39*$G$5/12),0)</f>
        <v>72920</v>
      </c>
      <c r="G40" s="10">
        <f>E40-F40</f>
        <v>27080</v>
      </c>
      <c r="H40" s="9">
        <f>H39-G40-D40</f>
        <v>29141115</v>
      </c>
      <c r="I40" s="9">
        <f>I39+E40+D40</f>
        <v>3300000</v>
      </c>
    </row>
    <row r="41" spans="2:9" x14ac:dyDescent="0.4">
      <c r="B41" s="15" t="str">
        <f>IF(C41=1,B29+1,"")</f>
        <v/>
      </c>
      <c r="C41" s="14">
        <f>IF(C40+1&gt;12,C40-11,C40+1)</f>
        <v>10</v>
      </c>
      <c r="D41" s="13">
        <f>IF(C41=6,$I$3,(IF(C41=12,$I$4,0)))</f>
        <v>0</v>
      </c>
      <c r="E41" s="12">
        <f>$G$4</f>
        <v>100000</v>
      </c>
      <c r="F41" s="11">
        <f>ROUNDDOWN((H40*$G$5/12),0)</f>
        <v>72852</v>
      </c>
      <c r="G41" s="10">
        <f>E41-F41</f>
        <v>27148</v>
      </c>
      <c r="H41" s="9">
        <f>H40-G41-D41</f>
        <v>29113967</v>
      </c>
      <c r="I41" s="9">
        <f>I40+E41+D41</f>
        <v>3400000</v>
      </c>
    </row>
    <row r="42" spans="2:9" x14ac:dyDescent="0.4">
      <c r="B42" s="15" t="str">
        <f>IF(C42=1,B30+1,"")</f>
        <v/>
      </c>
      <c r="C42" s="14">
        <f>IF(C41+1&gt;12,C41-11,C41+1)</f>
        <v>11</v>
      </c>
      <c r="D42" s="13">
        <f>IF(C42=6,$I$3,(IF(C42=12,$I$4,0)))</f>
        <v>0</v>
      </c>
      <c r="E42" s="12">
        <f>$G$4</f>
        <v>100000</v>
      </c>
      <c r="F42" s="11">
        <f>ROUNDDOWN((H41*$G$5/12),0)</f>
        <v>72784</v>
      </c>
      <c r="G42" s="10">
        <f>E42-F42</f>
        <v>27216</v>
      </c>
      <c r="H42" s="9">
        <f>H41-G42-D42</f>
        <v>29086751</v>
      </c>
      <c r="I42" s="9">
        <f>I41+E42+D42</f>
        <v>3500000</v>
      </c>
    </row>
    <row r="43" spans="2:9" ht="19.5" thickBot="1" x14ac:dyDescent="0.45">
      <c r="B43" s="8" t="str">
        <f>IF(C43=1,B31+1,"")</f>
        <v/>
      </c>
      <c r="C43" s="7">
        <f>IF(C42+1&gt;12,C42-11,C42+1)</f>
        <v>12</v>
      </c>
      <c r="D43" s="6">
        <f>IF(C43=6,$I$3,(IF(C43=12,$I$4,0)))</f>
        <v>0</v>
      </c>
      <c r="E43" s="5">
        <f>$G$4</f>
        <v>100000</v>
      </c>
      <c r="F43" s="4">
        <f>ROUNDDOWN((H42*$G$5/12),0)</f>
        <v>72716</v>
      </c>
      <c r="G43" s="3">
        <f>E43-F43</f>
        <v>27284</v>
      </c>
      <c r="H43" s="2">
        <f>H42-G43-D43</f>
        <v>29059467</v>
      </c>
      <c r="I43" s="2">
        <f>I42+E43+D43</f>
        <v>3600000</v>
      </c>
    </row>
    <row r="44" spans="2:9" x14ac:dyDescent="0.4">
      <c r="B44" s="22">
        <f>IF(C44=1,B32+1,"")</f>
        <v>4</v>
      </c>
      <c r="C44" s="21">
        <f>IF(C43+1&gt;12,C43-11,C43+1)</f>
        <v>1</v>
      </c>
      <c r="D44" s="20">
        <f>IF(C44=6,$I$3,(IF(C44=12,$I$4,0)))</f>
        <v>0</v>
      </c>
      <c r="E44" s="19">
        <f>$G$4</f>
        <v>100000</v>
      </c>
      <c r="F44" s="18">
        <f>ROUNDDOWN((H43*$G$5/12),0)</f>
        <v>72648</v>
      </c>
      <c r="G44" s="17">
        <f>E44-F44</f>
        <v>27352</v>
      </c>
      <c r="H44" s="9">
        <f>H43-G44-D44</f>
        <v>29032115</v>
      </c>
      <c r="I44" s="16">
        <f>I43+E44+D44</f>
        <v>3700000</v>
      </c>
    </row>
    <row r="45" spans="2:9" x14ac:dyDescent="0.4">
      <c r="B45" s="15" t="str">
        <f>IF(C45=1,B33+1,"")</f>
        <v/>
      </c>
      <c r="C45" s="14">
        <f>IF(C44+1&gt;12,C44-11,C44+1)</f>
        <v>2</v>
      </c>
      <c r="D45" s="13">
        <f>IF(C45=6,$I$3,(IF(C45=12,$I$4,0)))</f>
        <v>0</v>
      </c>
      <c r="E45" s="12">
        <f>$G$4</f>
        <v>100000</v>
      </c>
      <c r="F45" s="11">
        <f>ROUNDDOWN((H44*$G$5/12),0)</f>
        <v>72580</v>
      </c>
      <c r="G45" s="10">
        <f>E45-F45</f>
        <v>27420</v>
      </c>
      <c r="H45" s="9">
        <f>H44-G45-D45</f>
        <v>29004695</v>
      </c>
      <c r="I45" s="9">
        <f>I44+E45+D45</f>
        <v>3800000</v>
      </c>
    </row>
    <row r="46" spans="2:9" x14ac:dyDescent="0.4">
      <c r="B46" s="15" t="str">
        <f>IF(C46=1,B34+1,"")</f>
        <v/>
      </c>
      <c r="C46" s="14">
        <f>IF(C45+1&gt;12,C45-11,C45+1)</f>
        <v>3</v>
      </c>
      <c r="D46" s="13">
        <f>IF(C46=6,$I$3,(IF(C46=12,$I$4,0)))</f>
        <v>0</v>
      </c>
      <c r="E46" s="12">
        <f>$G$4</f>
        <v>100000</v>
      </c>
      <c r="F46" s="11">
        <f>ROUNDDOWN((H45*$G$5/12),0)</f>
        <v>72511</v>
      </c>
      <c r="G46" s="10">
        <f>E46-F46</f>
        <v>27489</v>
      </c>
      <c r="H46" s="9">
        <f>H45-G46-D46</f>
        <v>28977206</v>
      </c>
      <c r="I46" s="9">
        <f>I45+E46+D46</f>
        <v>3900000</v>
      </c>
    </row>
    <row r="47" spans="2:9" x14ac:dyDescent="0.4">
      <c r="B47" s="15" t="str">
        <f>IF(C47=1,B35+1,"")</f>
        <v/>
      </c>
      <c r="C47" s="14">
        <f>IF(C46+1&gt;12,C46-11,C46+1)</f>
        <v>4</v>
      </c>
      <c r="D47" s="13">
        <f>IF(C47=6,$I$3,(IF(C47=12,$I$4,0)))</f>
        <v>0</v>
      </c>
      <c r="E47" s="12">
        <f>$G$4</f>
        <v>100000</v>
      </c>
      <c r="F47" s="11">
        <f>ROUNDDOWN((H46*$G$5/12),0)</f>
        <v>72443</v>
      </c>
      <c r="G47" s="10">
        <f>E47-F47</f>
        <v>27557</v>
      </c>
      <c r="H47" s="9">
        <f>H46-G47-D47</f>
        <v>28949649</v>
      </c>
      <c r="I47" s="9">
        <f>I46+E47+D47</f>
        <v>4000000</v>
      </c>
    </row>
    <row r="48" spans="2:9" x14ac:dyDescent="0.4">
      <c r="B48" s="15" t="str">
        <f>IF(C48=1,B36+1,"")</f>
        <v/>
      </c>
      <c r="C48" s="14">
        <f>IF(C47+1&gt;12,C47-11,C47+1)</f>
        <v>5</v>
      </c>
      <c r="D48" s="13">
        <f>IF(C48=6,$I$3,(IF(C48=12,$I$4,0)))</f>
        <v>0</v>
      </c>
      <c r="E48" s="12">
        <f>$G$4</f>
        <v>100000</v>
      </c>
      <c r="F48" s="11">
        <f>ROUNDDOWN((H47*$G$5/12),0)</f>
        <v>72374</v>
      </c>
      <c r="G48" s="10">
        <f>E48-F48</f>
        <v>27626</v>
      </c>
      <c r="H48" s="9">
        <f>H47-G48-D48</f>
        <v>28922023</v>
      </c>
      <c r="I48" s="9">
        <f>I47+E48+D48</f>
        <v>4100000</v>
      </c>
    </row>
    <row r="49" spans="2:9" x14ac:dyDescent="0.4">
      <c r="B49" s="15" t="str">
        <f>IF(C49=1,B37+1,"")</f>
        <v/>
      </c>
      <c r="C49" s="14">
        <f>IF(C48+1&gt;12,C48-11,C48+1)</f>
        <v>6</v>
      </c>
      <c r="D49" s="13">
        <f>IF(C49=6,$I$3,(IF(C49=12,$I$4,0)))</f>
        <v>0</v>
      </c>
      <c r="E49" s="12">
        <f>$G$4</f>
        <v>100000</v>
      </c>
      <c r="F49" s="11">
        <f>ROUNDDOWN((H48*$G$5/12),0)</f>
        <v>72305</v>
      </c>
      <c r="G49" s="10">
        <f>E49-F49</f>
        <v>27695</v>
      </c>
      <c r="H49" s="9">
        <f>H48-G49-D49</f>
        <v>28894328</v>
      </c>
      <c r="I49" s="9">
        <f>I48+E49+D49</f>
        <v>4200000</v>
      </c>
    </row>
    <row r="50" spans="2:9" x14ac:dyDescent="0.4">
      <c r="B50" s="15" t="str">
        <f>IF(C50=1,B38+1,"")</f>
        <v/>
      </c>
      <c r="C50" s="14">
        <f>IF(C49+1&gt;12,C49-11,C49+1)</f>
        <v>7</v>
      </c>
      <c r="D50" s="13">
        <f>IF(C50=6,$I$3,(IF(C50=12,$I$4,0)))</f>
        <v>0</v>
      </c>
      <c r="E50" s="12">
        <f>$G$4</f>
        <v>100000</v>
      </c>
      <c r="F50" s="11">
        <f>ROUNDDOWN((H49*$G$5/12),0)</f>
        <v>72235</v>
      </c>
      <c r="G50" s="10">
        <f>E50-F50</f>
        <v>27765</v>
      </c>
      <c r="H50" s="9">
        <f>H49-G50-D50</f>
        <v>28866563</v>
      </c>
      <c r="I50" s="9">
        <f>I49+E50+D50</f>
        <v>4300000</v>
      </c>
    </row>
    <row r="51" spans="2:9" x14ac:dyDescent="0.4">
      <c r="B51" s="15" t="str">
        <f>IF(C51=1,B39+1,"")</f>
        <v/>
      </c>
      <c r="C51" s="14">
        <f>IF(C50+1&gt;12,C50-11,C50+1)</f>
        <v>8</v>
      </c>
      <c r="D51" s="13">
        <f>IF(C51=6,$I$3,(IF(C51=12,$I$4,0)))</f>
        <v>0</v>
      </c>
      <c r="E51" s="12">
        <f>$G$4</f>
        <v>100000</v>
      </c>
      <c r="F51" s="11">
        <f>ROUNDDOWN((H50*$G$5/12),0)</f>
        <v>72166</v>
      </c>
      <c r="G51" s="10">
        <f>E51-F51</f>
        <v>27834</v>
      </c>
      <c r="H51" s="9">
        <f>H50-G51-D51</f>
        <v>28838729</v>
      </c>
      <c r="I51" s="9">
        <f>I50+E51+D51</f>
        <v>4400000</v>
      </c>
    </row>
    <row r="52" spans="2:9" x14ac:dyDescent="0.4">
      <c r="B52" s="15" t="str">
        <f>IF(C52=1,B40+1,"")</f>
        <v/>
      </c>
      <c r="C52" s="14">
        <f>IF(C51+1&gt;12,C51-11,C51+1)</f>
        <v>9</v>
      </c>
      <c r="D52" s="13">
        <f>IF(C52=6,$I$3,(IF(C52=12,$I$4,0)))</f>
        <v>0</v>
      </c>
      <c r="E52" s="12">
        <f>$G$4</f>
        <v>100000</v>
      </c>
      <c r="F52" s="11">
        <f>ROUNDDOWN((H51*$G$5/12),0)</f>
        <v>72096</v>
      </c>
      <c r="G52" s="10">
        <f>E52-F52</f>
        <v>27904</v>
      </c>
      <c r="H52" s="9">
        <f>H51-G52-D52</f>
        <v>28810825</v>
      </c>
      <c r="I52" s="9">
        <f>I51+E52+D52</f>
        <v>4500000</v>
      </c>
    </row>
    <row r="53" spans="2:9" x14ac:dyDescent="0.4">
      <c r="B53" s="15" t="str">
        <f>IF(C53=1,B41+1,"")</f>
        <v/>
      </c>
      <c r="C53" s="14">
        <f>IF(C52+1&gt;12,C52-11,C52+1)</f>
        <v>10</v>
      </c>
      <c r="D53" s="13">
        <f>IF(C53=6,$I$3,(IF(C53=12,$I$4,0)))</f>
        <v>0</v>
      </c>
      <c r="E53" s="12">
        <f>$G$4</f>
        <v>100000</v>
      </c>
      <c r="F53" s="11">
        <f>ROUNDDOWN((H52*$G$5/12),0)</f>
        <v>72027</v>
      </c>
      <c r="G53" s="10">
        <f>E53-F53</f>
        <v>27973</v>
      </c>
      <c r="H53" s="9">
        <f>H52-G53-D53</f>
        <v>28782852</v>
      </c>
      <c r="I53" s="9">
        <f>I52+E53+D53</f>
        <v>4600000</v>
      </c>
    </row>
    <row r="54" spans="2:9" x14ac:dyDescent="0.4">
      <c r="B54" s="15" t="str">
        <f>IF(C54=1,B42+1,"")</f>
        <v/>
      </c>
      <c r="C54" s="14">
        <f>IF(C53+1&gt;12,C53-11,C53+1)</f>
        <v>11</v>
      </c>
      <c r="D54" s="13">
        <f>IF(C54=6,$I$3,(IF(C54=12,$I$4,0)))</f>
        <v>0</v>
      </c>
      <c r="E54" s="12">
        <f>$G$4</f>
        <v>100000</v>
      </c>
      <c r="F54" s="11">
        <f>ROUNDDOWN((H53*$G$5/12),0)</f>
        <v>71957</v>
      </c>
      <c r="G54" s="10">
        <f>E54-F54</f>
        <v>28043</v>
      </c>
      <c r="H54" s="9">
        <f>H53-G54-D54</f>
        <v>28754809</v>
      </c>
      <c r="I54" s="9">
        <f>I53+E54+D54</f>
        <v>4700000</v>
      </c>
    </row>
    <row r="55" spans="2:9" ht="19.5" thickBot="1" x14ac:dyDescent="0.45">
      <c r="B55" s="8" t="str">
        <f>IF(C55=1,B43+1,"")</f>
        <v/>
      </c>
      <c r="C55" s="7">
        <f>IF(C54+1&gt;12,C54-11,C54+1)</f>
        <v>12</v>
      </c>
      <c r="D55" s="6">
        <f>IF(C55=6,$I$3,(IF(C55=12,$I$4,0)))</f>
        <v>0</v>
      </c>
      <c r="E55" s="5">
        <f>$G$4</f>
        <v>100000</v>
      </c>
      <c r="F55" s="4">
        <f>ROUNDDOWN((H54*$G$5/12),0)</f>
        <v>71887</v>
      </c>
      <c r="G55" s="3">
        <f>E55-F55</f>
        <v>28113</v>
      </c>
      <c r="H55" s="9">
        <f>H54-G55-D55</f>
        <v>28726696</v>
      </c>
      <c r="I55" s="2">
        <f>I54+E55+D55</f>
        <v>4800000</v>
      </c>
    </row>
    <row r="56" spans="2:9" x14ac:dyDescent="0.4">
      <c r="B56" s="22">
        <f>IF(C56=1,B44+1,"")</f>
        <v>5</v>
      </c>
      <c r="C56" s="21">
        <f>IF(C55+1&gt;12,C55-11,C55+1)</f>
        <v>1</v>
      </c>
      <c r="D56" s="20">
        <f>IF(C56=6,$I$3,(IF(C56=12,$I$4,0)))</f>
        <v>0</v>
      </c>
      <c r="E56" s="19">
        <f>$G$4</f>
        <v>100000</v>
      </c>
      <c r="F56" s="18">
        <f>ROUNDDOWN((H55*$G$5/12),0)</f>
        <v>71816</v>
      </c>
      <c r="G56" s="17">
        <f>E56-F56</f>
        <v>28184</v>
      </c>
      <c r="H56" s="16">
        <f>H55-G56-D56</f>
        <v>28698512</v>
      </c>
      <c r="I56" s="16">
        <f>I55+E56+D56</f>
        <v>4900000</v>
      </c>
    </row>
    <row r="57" spans="2:9" x14ac:dyDescent="0.4">
      <c r="B57" s="15" t="str">
        <f>IF(C57=1,B45+1,"")</f>
        <v/>
      </c>
      <c r="C57" s="14">
        <f>IF(C56+1&gt;12,C56-11,C56+1)</f>
        <v>2</v>
      </c>
      <c r="D57" s="13">
        <f>IF(C57=6,$I$3,(IF(C57=12,$I$4,0)))</f>
        <v>0</v>
      </c>
      <c r="E57" s="12">
        <f>$G$4</f>
        <v>100000</v>
      </c>
      <c r="F57" s="11">
        <f>ROUNDDOWN((H56*$G$5/12),0)</f>
        <v>71746</v>
      </c>
      <c r="G57" s="10">
        <f>E57-F57</f>
        <v>28254</v>
      </c>
      <c r="H57" s="9">
        <f>H56-G57-D57</f>
        <v>28670258</v>
      </c>
      <c r="I57" s="9">
        <f>I56+E57+D57</f>
        <v>5000000</v>
      </c>
    </row>
    <row r="58" spans="2:9" x14ac:dyDescent="0.4">
      <c r="B58" s="15" t="str">
        <f>IF(C58=1,B46+1,"")</f>
        <v/>
      </c>
      <c r="C58" s="14">
        <f>IF(C57+1&gt;12,C57-11,C57+1)</f>
        <v>3</v>
      </c>
      <c r="D58" s="13">
        <f>IF(C58=6,$I$3,(IF(C58=12,$I$4,0)))</f>
        <v>0</v>
      </c>
      <c r="E58" s="12">
        <f>$G$4</f>
        <v>100000</v>
      </c>
      <c r="F58" s="11">
        <f>ROUNDDOWN((H57*$G$5/12),0)</f>
        <v>71675</v>
      </c>
      <c r="G58" s="10">
        <f>E58-F58</f>
        <v>28325</v>
      </c>
      <c r="H58" s="9">
        <f>H57-G58-D58</f>
        <v>28641933</v>
      </c>
      <c r="I58" s="9">
        <f>I57+E58+D58</f>
        <v>5100000</v>
      </c>
    </row>
    <row r="59" spans="2:9" x14ac:dyDescent="0.4">
      <c r="B59" s="15" t="str">
        <f>IF(C59=1,B47+1,"")</f>
        <v/>
      </c>
      <c r="C59" s="14">
        <f>IF(C58+1&gt;12,C58-11,C58+1)</f>
        <v>4</v>
      </c>
      <c r="D59" s="13">
        <f>IF(C59=6,$I$3,(IF(C59=12,$I$4,0)))</f>
        <v>0</v>
      </c>
      <c r="E59" s="12">
        <f>$G$4</f>
        <v>100000</v>
      </c>
      <c r="F59" s="11">
        <f>ROUNDDOWN((H58*$G$5/12),0)</f>
        <v>71604</v>
      </c>
      <c r="G59" s="10">
        <f>E59-F59</f>
        <v>28396</v>
      </c>
      <c r="H59" s="9">
        <f>H58-G59-D59</f>
        <v>28613537</v>
      </c>
      <c r="I59" s="9">
        <f>I58+E59+D59</f>
        <v>5200000</v>
      </c>
    </row>
    <row r="60" spans="2:9" x14ac:dyDescent="0.4">
      <c r="B60" s="15" t="str">
        <f>IF(C60=1,B48+1,"")</f>
        <v/>
      </c>
      <c r="C60" s="14">
        <f>IF(C59+1&gt;12,C59-11,C59+1)</f>
        <v>5</v>
      </c>
      <c r="D60" s="13">
        <f>IF(C60=6,$I$3,(IF(C60=12,$I$4,0)))</f>
        <v>0</v>
      </c>
      <c r="E60" s="12">
        <f>$G$4</f>
        <v>100000</v>
      </c>
      <c r="F60" s="11">
        <f>ROUNDDOWN((H59*$G$5/12),0)</f>
        <v>71533</v>
      </c>
      <c r="G60" s="10">
        <f>E60-F60</f>
        <v>28467</v>
      </c>
      <c r="H60" s="9">
        <f>H59-G60-D60</f>
        <v>28585070</v>
      </c>
      <c r="I60" s="9">
        <f>I59+E60+D60</f>
        <v>5300000</v>
      </c>
    </row>
    <row r="61" spans="2:9" x14ac:dyDescent="0.4">
      <c r="B61" s="15" t="str">
        <f>IF(C61=1,B49+1,"")</f>
        <v/>
      </c>
      <c r="C61" s="14">
        <f>IF(C60+1&gt;12,C60-11,C60+1)</f>
        <v>6</v>
      </c>
      <c r="D61" s="13">
        <f>IF(C61=6,$I$3,(IF(C61=12,$I$4,0)))</f>
        <v>0</v>
      </c>
      <c r="E61" s="12">
        <f>$G$4</f>
        <v>100000</v>
      </c>
      <c r="F61" s="11">
        <f>ROUNDDOWN((H60*$G$5/12),0)</f>
        <v>71462</v>
      </c>
      <c r="G61" s="10">
        <f>E61-F61</f>
        <v>28538</v>
      </c>
      <c r="H61" s="9">
        <f>H60-G61-D61</f>
        <v>28556532</v>
      </c>
      <c r="I61" s="9">
        <f>I60+E61+D61</f>
        <v>5400000</v>
      </c>
    </row>
    <row r="62" spans="2:9" x14ac:dyDescent="0.4">
      <c r="B62" s="15" t="str">
        <f>IF(C62=1,B50+1,"")</f>
        <v/>
      </c>
      <c r="C62" s="14">
        <f>IF(C61+1&gt;12,C61-11,C61+1)</f>
        <v>7</v>
      </c>
      <c r="D62" s="13">
        <f>IF(C62=6,$I$3,(IF(C62=12,$I$4,0)))</f>
        <v>0</v>
      </c>
      <c r="E62" s="12">
        <f>$G$4</f>
        <v>100000</v>
      </c>
      <c r="F62" s="11">
        <f>ROUNDDOWN((H61*$G$5/12),0)</f>
        <v>71391</v>
      </c>
      <c r="G62" s="10">
        <f>E62-F62</f>
        <v>28609</v>
      </c>
      <c r="H62" s="9">
        <f>H61-G62-D62</f>
        <v>28527923</v>
      </c>
      <c r="I62" s="9">
        <f>I61+E62+D62</f>
        <v>5500000</v>
      </c>
    </row>
    <row r="63" spans="2:9" x14ac:dyDescent="0.4">
      <c r="B63" s="15" t="str">
        <f>IF(C63=1,B51+1,"")</f>
        <v/>
      </c>
      <c r="C63" s="14">
        <f>IF(C62+1&gt;12,C62-11,C62+1)</f>
        <v>8</v>
      </c>
      <c r="D63" s="13">
        <f>IF(C63=6,$I$3,(IF(C63=12,$I$4,0)))</f>
        <v>0</v>
      </c>
      <c r="E63" s="12">
        <f>$G$4</f>
        <v>100000</v>
      </c>
      <c r="F63" s="11">
        <f>ROUNDDOWN((H62*$G$5/12),0)</f>
        <v>71319</v>
      </c>
      <c r="G63" s="10">
        <f>E63-F63</f>
        <v>28681</v>
      </c>
      <c r="H63" s="9">
        <f>H62-G63-D63</f>
        <v>28499242</v>
      </c>
      <c r="I63" s="9">
        <f>I62+E63+D63</f>
        <v>5600000</v>
      </c>
    </row>
    <row r="64" spans="2:9" x14ac:dyDescent="0.4">
      <c r="B64" s="15" t="str">
        <f>IF(C64=1,B52+1,"")</f>
        <v/>
      </c>
      <c r="C64" s="14">
        <f>IF(C63+1&gt;12,C63-11,C63+1)</f>
        <v>9</v>
      </c>
      <c r="D64" s="13">
        <f>IF(C64=6,$I$3,(IF(C64=12,$I$4,0)))</f>
        <v>0</v>
      </c>
      <c r="E64" s="12">
        <f>$G$4</f>
        <v>100000</v>
      </c>
      <c r="F64" s="11">
        <f>ROUNDDOWN((H63*$G$5/12),0)</f>
        <v>71248</v>
      </c>
      <c r="G64" s="10">
        <f>E64-F64</f>
        <v>28752</v>
      </c>
      <c r="H64" s="9">
        <f>H63-G64-D64</f>
        <v>28470490</v>
      </c>
      <c r="I64" s="9">
        <f>I63+E64+D64</f>
        <v>5700000</v>
      </c>
    </row>
    <row r="65" spans="2:9" x14ac:dyDescent="0.4">
      <c r="B65" s="15" t="str">
        <f>IF(C65=1,B53+1,"")</f>
        <v/>
      </c>
      <c r="C65" s="14">
        <f>IF(C64+1&gt;12,C64-11,C64+1)</f>
        <v>10</v>
      </c>
      <c r="D65" s="13">
        <f>IF(C65=6,$I$3,(IF(C65=12,$I$4,0)))</f>
        <v>0</v>
      </c>
      <c r="E65" s="12">
        <f>$G$4</f>
        <v>100000</v>
      </c>
      <c r="F65" s="11">
        <f>ROUNDDOWN((H64*$G$5/12),0)</f>
        <v>71176</v>
      </c>
      <c r="G65" s="10">
        <f>E65-F65</f>
        <v>28824</v>
      </c>
      <c r="H65" s="9">
        <f>H64-G65-D65</f>
        <v>28441666</v>
      </c>
      <c r="I65" s="9">
        <f>I64+E65+D65</f>
        <v>5800000</v>
      </c>
    </row>
    <row r="66" spans="2:9" x14ac:dyDescent="0.4">
      <c r="B66" s="15" t="str">
        <f>IF(C66=1,B54+1,"")</f>
        <v/>
      </c>
      <c r="C66" s="14">
        <f>IF(C65+1&gt;12,C65-11,C65+1)</f>
        <v>11</v>
      </c>
      <c r="D66" s="13">
        <f>IF(C66=6,$I$3,(IF(C66=12,$I$4,0)))</f>
        <v>0</v>
      </c>
      <c r="E66" s="12">
        <f>$G$4</f>
        <v>100000</v>
      </c>
      <c r="F66" s="11">
        <f>ROUNDDOWN((H65*$G$5/12),0)</f>
        <v>71104</v>
      </c>
      <c r="G66" s="10">
        <f>E66-F66</f>
        <v>28896</v>
      </c>
      <c r="H66" s="9">
        <f>H65-G66-D66</f>
        <v>28412770</v>
      </c>
      <c r="I66" s="9">
        <f>I65+E66+D66</f>
        <v>5900000</v>
      </c>
    </row>
    <row r="67" spans="2:9" ht="19.5" thickBot="1" x14ac:dyDescent="0.45">
      <c r="B67" s="8" t="str">
        <f>IF(C67=1,B55+1,"")</f>
        <v/>
      </c>
      <c r="C67" s="7">
        <f>IF(C66+1&gt;12,C66-11,C66+1)</f>
        <v>12</v>
      </c>
      <c r="D67" s="6">
        <f>IF(C67=6,$I$3,(IF(C67=12,$I$4,0)))</f>
        <v>0</v>
      </c>
      <c r="E67" s="5">
        <f>$G$4</f>
        <v>100000</v>
      </c>
      <c r="F67" s="4">
        <f>ROUNDDOWN((H66*$G$5/12),0)</f>
        <v>71031</v>
      </c>
      <c r="G67" s="3">
        <f>E67-F67</f>
        <v>28969</v>
      </c>
      <c r="H67" s="2">
        <f>H66-G67-D67</f>
        <v>28383801</v>
      </c>
      <c r="I67" s="2">
        <f>I66+E67+D67</f>
        <v>6000000</v>
      </c>
    </row>
    <row r="68" spans="2:9" x14ac:dyDescent="0.4">
      <c r="B68" s="22">
        <f>IF(C68=1,B56+1,"")</f>
        <v>6</v>
      </c>
      <c r="C68" s="21">
        <f>IF(C67+1&gt;12,C67-11,C67+1)</f>
        <v>1</v>
      </c>
      <c r="D68" s="20">
        <f>IF(C68=6,$I$3,(IF(C68=12,$I$4,0)))</f>
        <v>0</v>
      </c>
      <c r="E68" s="19">
        <f>$G$4</f>
        <v>100000</v>
      </c>
      <c r="F68" s="18">
        <f>ROUNDDOWN((H67*$G$5/12),0)</f>
        <v>70959</v>
      </c>
      <c r="G68" s="17">
        <f>E68-F68</f>
        <v>29041</v>
      </c>
      <c r="H68" s="9">
        <f>H67-G68-D68</f>
        <v>28354760</v>
      </c>
      <c r="I68" s="16">
        <f>I67+E68+D68</f>
        <v>6100000</v>
      </c>
    </row>
    <row r="69" spans="2:9" x14ac:dyDescent="0.4">
      <c r="B69" s="15" t="str">
        <f>IF(C69=1,B57+1,"")</f>
        <v/>
      </c>
      <c r="C69" s="14">
        <f>IF(C68+1&gt;12,C68-11,C68+1)</f>
        <v>2</v>
      </c>
      <c r="D69" s="13">
        <f>IF(C69=6,$I$3,(IF(C69=12,$I$4,0)))</f>
        <v>0</v>
      </c>
      <c r="E69" s="12">
        <f>$G$4</f>
        <v>100000</v>
      </c>
      <c r="F69" s="11">
        <f>ROUNDDOWN((H68*$G$5/12),0)</f>
        <v>70886</v>
      </c>
      <c r="G69" s="10">
        <f>E69-F69</f>
        <v>29114</v>
      </c>
      <c r="H69" s="9">
        <f>H68-G69-D69</f>
        <v>28325646</v>
      </c>
      <c r="I69" s="9">
        <f>I68+E69+D69</f>
        <v>6200000</v>
      </c>
    </row>
    <row r="70" spans="2:9" x14ac:dyDescent="0.4">
      <c r="B70" s="15" t="str">
        <f>IF(C70=1,B58+1,"")</f>
        <v/>
      </c>
      <c r="C70" s="14">
        <f>IF(C69+1&gt;12,C69-11,C69+1)</f>
        <v>3</v>
      </c>
      <c r="D70" s="13">
        <f>IF(C70=6,$I$3,(IF(C70=12,$I$4,0)))</f>
        <v>0</v>
      </c>
      <c r="E70" s="12">
        <f>$G$4</f>
        <v>100000</v>
      </c>
      <c r="F70" s="11">
        <f>ROUNDDOWN((H69*$G$5/12),0)</f>
        <v>70814</v>
      </c>
      <c r="G70" s="10">
        <f>E70-F70</f>
        <v>29186</v>
      </c>
      <c r="H70" s="9">
        <f>H69-G70-D70</f>
        <v>28296460</v>
      </c>
      <c r="I70" s="9">
        <f>I69+E70+D70</f>
        <v>6300000</v>
      </c>
    </row>
    <row r="71" spans="2:9" x14ac:dyDescent="0.4">
      <c r="B71" s="15" t="str">
        <f>IF(C71=1,B59+1,"")</f>
        <v/>
      </c>
      <c r="C71" s="14">
        <f>IF(C70+1&gt;12,C70-11,C70+1)</f>
        <v>4</v>
      </c>
      <c r="D71" s="13">
        <f>IF(C71=6,$I$3,(IF(C71=12,$I$4,0)))</f>
        <v>0</v>
      </c>
      <c r="E71" s="12">
        <f>$G$4</f>
        <v>100000</v>
      </c>
      <c r="F71" s="11">
        <f>ROUNDDOWN((H70*$G$5/12),0)</f>
        <v>70741</v>
      </c>
      <c r="G71" s="10">
        <f>E71-F71</f>
        <v>29259</v>
      </c>
      <c r="H71" s="9">
        <f>H70-G71-D71</f>
        <v>28267201</v>
      </c>
      <c r="I71" s="9">
        <f>I70+E71+D71</f>
        <v>6400000</v>
      </c>
    </row>
    <row r="72" spans="2:9" x14ac:dyDescent="0.4">
      <c r="B72" s="15" t="str">
        <f>IF(C72=1,B60+1,"")</f>
        <v/>
      </c>
      <c r="C72" s="14">
        <f>IF(C71+1&gt;12,C71-11,C71+1)</f>
        <v>5</v>
      </c>
      <c r="D72" s="13">
        <f>IF(C72=6,$I$3,(IF(C72=12,$I$4,0)))</f>
        <v>0</v>
      </c>
      <c r="E72" s="12">
        <f>$G$4</f>
        <v>100000</v>
      </c>
      <c r="F72" s="11">
        <f>ROUNDDOWN((H71*$G$5/12),0)</f>
        <v>70668</v>
      </c>
      <c r="G72" s="10">
        <f>E72-F72</f>
        <v>29332</v>
      </c>
      <c r="H72" s="9">
        <f>H71-G72-D72</f>
        <v>28237869</v>
      </c>
      <c r="I72" s="9">
        <f>I71+E72+D72</f>
        <v>6500000</v>
      </c>
    </row>
    <row r="73" spans="2:9" x14ac:dyDescent="0.4">
      <c r="B73" s="15" t="str">
        <f>IF(C73=1,B61+1,"")</f>
        <v/>
      </c>
      <c r="C73" s="14">
        <f>IF(C72+1&gt;12,C72-11,C72+1)</f>
        <v>6</v>
      </c>
      <c r="D73" s="13">
        <f>IF(C73=6,$I$3,(IF(C73=12,$I$4,0)))</f>
        <v>0</v>
      </c>
      <c r="E73" s="12">
        <f>$G$4</f>
        <v>100000</v>
      </c>
      <c r="F73" s="11">
        <f>ROUNDDOWN((H72*$G$5/12),0)</f>
        <v>70594</v>
      </c>
      <c r="G73" s="10">
        <f>E73-F73</f>
        <v>29406</v>
      </c>
      <c r="H73" s="9">
        <f>H72-G73-D73</f>
        <v>28208463</v>
      </c>
      <c r="I73" s="9">
        <f>I72+E73+D73</f>
        <v>6600000</v>
      </c>
    </row>
    <row r="74" spans="2:9" x14ac:dyDescent="0.4">
      <c r="B74" s="15" t="str">
        <f>IF(C74=1,B62+1,"")</f>
        <v/>
      </c>
      <c r="C74" s="14">
        <f>IF(C73+1&gt;12,C73-11,C73+1)</f>
        <v>7</v>
      </c>
      <c r="D74" s="13">
        <f>IF(C74=6,$I$3,(IF(C74=12,$I$4,0)))</f>
        <v>0</v>
      </c>
      <c r="E74" s="12">
        <f>$G$4</f>
        <v>100000</v>
      </c>
      <c r="F74" s="11">
        <f>ROUNDDOWN((H73*$G$5/12),0)</f>
        <v>70521</v>
      </c>
      <c r="G74" s="10">
        <f>E74-F74</f>
        <v>29479</v>
      </c>
      <c r="H74" s="9">
        <f>H73-G74-D74</f>
        <v>28178984</v>
      </c>
      <c r="I74" s="9">
        <f>I73+E74+D74</f>
        <v>6700000</v>
      </c>
    </row>
    <row r="75" spans="2:9" x14ac:dyDescent="0.4">
      <c r="B75" s="15" t="str">
        <f>IF(C75=1,B63+1,"")</f>
        <v/>
      </c>
      <c r="C75" s="14">
        <f>IF(C74+1&gt;12,C74-11,C74+1)</f>
        <v>8</v>
      </c>
      <c r="D75" s="13">
        <f>IF(C75=6,$I$3,(IF(C75=12,$I$4,0)))</f>
        <v>0</v>
      </c>
      <c r="E75" s="12">
        <f>$G$4</f>
        <v>100000</v>
      </c>
      <c r="F75" s="11">
        <f>ROUNDDOWN((H74*$G$5/12),0)</f>
        <v>70447</v>
      </c>
      <c r="G75" s="10">
        <f>E75-F75</f>
        <v>29553</v>
      </c>
      <c r="H75" s="9">
        <f>H74-G75-D75</f>
        <v>28149431</v>
      </c>
      <c r="I75" s="9">
        <f>I74+E75+D75</f>
        <v>6800000</v>
      </c>
    </row>
    <row r="76" spans="2:9" x14ac:dyDescent="0.4">
      <c r="B76" s="15" t="str">
        <f>IF(C76=1,B64+1,"")</f>
        <v/>
      </c>
      <c r="C76" s="14">
        <f>IF(C75+1&gt;12,C75-11,C75+1)</f>
        <v>9</v>
      </c>
      <c r="D76" s="13">
        <f>IF(C76=6,$I$3,(IF(C76=12,$I$4,0)))</f>
        <v>0</v>
      </c>
      <c r="E76" s="12">
        <f>$G$4</f>
        <v>100000</v>
      </c>
      <c r="F76" s="11">
        <f>ROUNDDOWN((H75*$G$5/12),0)</f>
        <v>70373</v>
      </c>
      <c r="G76" s="10">
        <f>E76-F76</f>
        <v>29627</v>
      </c>
      <c r="H76" s="9">
        <f>H75-G76-D76</f>
        <v>28119804</v>
      </c>
      <c r="I76" s="9">
        <f>I75+E76+D76</f>
        <v>6900000</v>
      </c>
    </row>
    <row r="77" spans="2:9" x14ac:dyDescent="0.4">
      <c r="B77" s="15" t="str">
        <f>IF(C77=1,B65+1,"")</f>
        <v/>
      </c>
      <c r="C77" s="14">
        <f>IF(C76+1&gt;12,C76-11,C76+1)</f>
        <v>10</v>
      </c>
      <c r="D77" s="13">
        <f>IF(C77=6,$I$3,(IF(C77=12,$I$4,0)))</f>
        <v>0</v>
      </c>
      <c r="E77" s="12">
        <f>$G$4</f>
        <v>100000</v>
      </c>
      <c r="F77" s="11">
        <f>ROUNDDOWN((H76*$G$5/12),0)</f>
        <v>70299</v>
      </c>
      <c r="G77" s="10">
        <f>E77-F77</f>
        <v>29701</v>
      </c>
      <c r="H77" s="9">
        <f>H76-G77-D77</f>
        <v>28090103</v>
      </c>
      <c r="I77" s="9">
        <f>I76+E77+D77</f>
        <v>7000000</v>
      </c>
    </row>
    <row r="78" spans="2:9" x14ac:dyDescent="0.4">
      <c r="B78" s="15" t="str">
        <f>IF(C78=1,B66+1,"")</f>
        <v/>
      </c>
      <c r="C78" s="14">
        <f>IF(C77+1&gt;12,C77-11,C77+1)</f>
        <v>11</v>
      </c>
      <c r="D78" s="13">
        <f>IF(C78=6,$I$3,(IF(C78=12,$I$4,0)))</f>
        <v>0</v>
      </c>
      <c r="E78" s="12">
        <f>$G$4</f>
        <v>100000</v>
      </c>
      <c r="F78" s="11">
        <f>ROUNDDOWN((H77*$G$5/12),0)</f>
        <v>70225</v>
      </c>
      <c r="G78" s="10">
        <f>E78-F78</f>
        <v>29775</v>
      </c>
      <c r="H78" s="9">
        <f>H77-G78-D78</f>
        <v>28060328</v>
      </c>
      <c r="I78" s="9">
        <f>I77+E78+D78</f>
        <v>7100000</v>
      </c>
    </row>
    <row r="79" spans="2:9" ht="19.5" thickBot="1" x14ac:dyDescent="0.45">
      <c r="B79" s="8" t="str">
        <f>IF(C79=1,B67+1,"")</f>
        <v/>
      </c>
      <c r="C79" s="7">
        <f>IF(C78+1&gt;12,C78-11,C78+1)</f>
        <v>12</v>
      </c>
      <c r="D79" s="6">
        <f>IF(C79=6,$I$3,(IF(C79=12,$I$4,0)))</f>
        <v>0</v>
      </c>
      <c r="E79" s="5">
        <f>$G$4</f>
        <v>100000</v>
      </c>
      <c r="F79" s="4">
        <f>ROUNDDOWN((H78*$G$5/12),0)</f>
        <v>70150</v>
      </c>
      <c r="G79" s="3">
        <f>E79-F79</f>
        <v>29850</v>
      </c>
      <c r="H79" s="9">
        <f>H78-G79-D79</f>
        <v>28030478</v>
      </c>
      <c r="I79" s="2">
        <f>I78+E79+D79</f>
        <v>7200000</v>
      </c>
    </row>
    <row r="80" spans="2:9" x14ac:dyDescent="0.4">
      <c r="B80" s="22">
        <f>IF(C80=1,B68+1,"")</f>
        <v>7</v>
      </c>
      <c r="C80" s="21">
        <f>IF(C79+1&gt;12,C79-11,C79+1)</f>
        <v>1</v>
      </c>
      <c r="D80" s="20">
        <f>IF(C80=6,$I$3,(IF(C80=12,$I$4,0)))</f>
        <v>0</v>
      </c>
      <c r="E80" s="19">
        <f>$G$4</f>
        <v>100000</v>
      </c>
      <c r="F80" s="18">
        <f>ROUNDDOWN((H79*$G$5/12),0)</f>
        <v>70076</v>
      </c>
      <c r="G80" s="17">
        <f>E80-F80</f>
        <v>29924</v>
      </c>
      <c r="H80" s="16">
        <f>H79-G80-D80</f>
        <v>28000554</v>
      </c>
      <c r="I80" s="16">
        <f>I79+E80+D80</f>
        <v>7300000</v>
      </c>
    </row>
    <row r="81" spans="2:9" x14ac:dyDescent="0.4">
      <c r="B81" s="15" t="str">
        <f>IF(C81=1,B69+1,"")</f>
        <v/>
      </c>
      <c r="C81" s="14">
        <f>IF(C80+1&gt;12,C80-11,C80+1)</f>
        <v>2</v>
      </c>
      <c r="D81" s="13">
        <f>IF(C81=6,$I$3,(IF(C81=12,$I$4,0)))</f>
        <v>0</v>
      </c>
      <c r="E81" s="12">
        <f>$G$4</f>
        <v>100000</v>
      </c>
      <c r="F81" s="11">
        <f>ROUNDDOWN((H80*$G$5/12),0)</f>
        <v>70001</v>
      </c>
      <c r="G81" s="10">
        <f>E81-F81</f>
        <v>29999</v>
      </c>
      <c r="H81" s="9">
        <f>H80-G81-D81</f>
        <v>27970555</v>
      </c>
      <c r="I81" s="9">
        <f>I80+E81+D81</f>
        <v>7400000</v>
      </c>
    </row>
    <row r="82" spans="2:9" x14ac:dyDescent="0.4">
      <c r="B82" s="15" t="str">
        <f>IF(C82=1,B70+1,"")</f>
        <v/>
      </c>
      <c r="C82" s="14">
        <f>IF(C81+1&gt;12,C81-11,C81+1)</f>
        <v>3</v>
      </c>
      <c r="D82" s="13">
        <f>IF(C82=6,$I$3,(IF(C82=12,$I$4,0)))</f>
        <v>0</v>
      </c>
      <c r="E82" s="12">
        <f>$G$4</f>
        <v>100000</v>
      </c>
      <c r="F82" s="11">
        <f>ROUNDDOWN((H81*$G$5/12),0)</f>
        <v>69926</v>
      </c>
      <c r="G82" s="10">
        <f>E82-F82</f>
        <v>30074</v>
      </c>
      <c r="H82" s="9">
        <f>H81-G82-D82</f>
        <v>27940481</v>
      </c>
      <c r="I82" s="9">
        <f>I81+E82+D82</f>
        <v>7500000</v>
      </c>
    </row>
    <row r="83" spans="2:9" x14ac:dyDescent="0.4">
      <c r="B83" s="15" t="str">
        <f>IF(C83=1,B71+1,"")</f>
        <v/>
      </c>
      <c r="C83" s="14">
        <f>IF(C82+1&gt;12,C82-11,C82+1)</f>
        <v>4</v>
      </c>
      <c r="D83" s="13">
        <f>IF(C83=6,$I$3,(IF(C83=12,$I$4,0)))</f>
        <v>0</v>
      </c>
      <c r="E83" s="12">
        <f>$G$4</f>
        <v>100000</v>
      </c>
      <c r="F83" s="11">
        <f>ROUNDDOWN((H82*$G$5/12),0)</f>
        <v>69851</v>
      </c>
      <c r="G83" s="10">
        <f>E83-F83</f>
        <v>30149</v>
      </c>
      <c r="H83" s="9">
        <f>H82-G83-D83</f>
        <v>27910332</v>
      </c>
      <c r="I83" s="9">
        <f>I82+E83+D83</f>
        <v>7600000</v>
      </c>
    </row>
    <row r="84" spans="2:9" x14ac:dyDescent="0.4">
      <c r="B84" s="15" t="str">
        <f>IF(C84=1,B72+1,"")</f>
        <v/>
      </c>
      <c r="C84" s="14">
        <f>IF(C83+1&gt;12,C83-11,C83+1)</f>
        <v>5</v>
      </c>
      <c r="D84" s="13">
        <f>IF(C84=6,$I$3,(IF(C84=12,$I$4,0)))</f>
        <v>0</v>
      </c>
      <c r="E84" s="12">
        <f>$G$4</f>
        <v>100000</v>
      </c>
      <c r="F84" s="11">
        <f>ROUNDDOWN((H83*$G$5/12),0)</f>
        <v>69775</v>
      </c>
      <c r="G84" s="10">
        <f>E84-F84</f>
        <v>30225</v>
      </c>
      <c r="H84" s="9">
        <f>H83-G84-D84</f>
        <v>27880107</v>
      </c>
      <c r="I84" s="9">
        <f>I83+E84+D84</f>
        <v>7700000</v>
      </c>
    </row>
    <row r="85" spans="2:9" x14ac:dyDescent="0.4">
      <c r="B85" s="15" t="str">
        <f>IF(C85=1,B73+1,"")</f>
        <v/>
      </c>
      <c r="C85" s="14">
        <f>IF(C84+1&gt;12,C84-11,C84+1)</f>
        <v>6</v>
      </c>
      <c r="D85" s="13">
        <f>IF(C85=6,$I$3,(IF(C85=12,$I$4,0)))</f>
        <v>0</v>
      </c>
      <c r="E85" s="12">
        <f>$G$4</f>
        <v>100000</v>
      </c>
      <c r="F85" s="11">
        <f>ROUNDDOWN((H84*$G$5/12),0)</f>
        <v>69700</v>
      </c>
      <c r="G85" s="10">
        <f>E85-F85</f>
        <v>30300</v>
      </c>
      <c r="H85" s="9">
        <f>H84-G85-D85</f>
        <v>27849807</v>
      </c>
      <c r="I85" s="9">
        <f>I84+E85+D85</f>
        <v>7800000</v>
      </c>
    </row>
    <row r="86" spans="2:9" x14ac:dyDescent="0.4">
      <c r="B86" s="15" t="str">
        <f>IF(C86=1,B74+1,"")</f>
        <v/>
      </c>
      <c r="C86" s="14">
        <f>IF(C85+1&gt;12,C85-11,C85+1)</f>
        <v>7</v>
      </c>
      <c r="D86" s="13">
        <f>IF(C86=6,$I$3,(IF(C86=12,$I$4,0)))</f>
        <v>0</v>
      </c>
      <c r="E86" s="12">
        <f>$G$4</f>
        <v>100000</v>
      </c>
      <c r="F86" s="11">
        <f>ROUNDDOWN((H85*$G$5/12),0)</f>
        <v>69624</v>
      </c>
      <c r="G86" s="10">
        <f>E86-F86</f>
        <v>30376</v>
      </c>
      <c r="H86" s="9">
        <f>H85-G86-D86</f>
        <v>27819431</v>
      </c>
      <c r="I86" s="9">
        <f>I85+E86+D86</f>
        <v>7900000</v>
      </c>
    </row>
    <row r="87" spans="2:9" x14ac:dyDescent="0.4">
      <c r="B87" s="15" t="str">
        <f>IF(C87=1,B75+1,"")</f>
        <v/>
      </c>
      <c r="C87" s="14">
        <f>IF(C86+1&gt;12,C86-11,C86+1)</f>
        <v>8</v>
      </c>
      <c r="D87" s="13">
        <f>IF(C87=6,$I$3,(IF(C87=12,$I$4,0)))</f>
        <v>0</v>
      </c>
      <c r="E87" s="12">
        <f>$G$4</f>
        <v>100000</v>
      </c>
      <c r="F87" s="11">
        <f>ROUNDDOWN((H86*$G$5/12),0)</f>
        <v>69548</v>
      </c>
      <c r="G87" s="10">
        <f>E87-F87</f>
        <v>30452</v>
      </c>
      <c r="H87" s="9">
        <f>H86-G87-D87</f>
        <v>27788979</v>
      </c>
      <c r="I87" s="9">
        <f>I86+E87+D87</f>
        <v>8000000</v>
      </c>
    </row>
    <row r="88" spans="2:9" x14ac:dyDescent="0.4">
      <c r="B88" s="15" t="str">
        <f>IF(C88=1,B76+1,"")</f>
        <v/>
      </c>
      <c r="C88" s="14">
        <f>IF(C87+1&gt;12,C87-11,C87+1)</f>
        <v>9</v>
      </c>
      <c r="D88" s="13">
        <f>IF(C88=6,$I$3,(IF(C88=12,$I$4,0)))</f>
        <v>0</v>
      </c>
      <c r="E88" s="12">
        <f>$G$4</f>
        <v>100000</v>
      </c>
      <c r="F88" s="11">
        <f>ROUNDDOWN((H87*$G$5/12),0)</f>
        <v>69472</v>
      </c>
      <c r="G88" s="10">
        <f>E88-F88</f>
        <v>30528</v>
      </c>
      <c r="H88" s="9">
        <f>H87-G88-D88</f>
        <v>27758451</v>
      </c>
      <c r="I88" s="9">
        <f>I87+E88+D88</f>
        <v>8100000</v>
      </c>
    </row>
    <row r="89" spans="2:9" x14ac:dyDescent="0.4">
      <c r="B89" s="15" t="str">
        <f>IF(C89=1,B77+1,"")</f>
        <v/>
      </c>
      <c r="C89" s="14">
        <f>IF(C88+1&gt;12,C88-11,C88+1)</f>
        <v>10</v>
      </c>
      <c r="D89" s="13">
        <f>IF(C89=6,$I$3,(IF(C89=12,$I$4,0)))</f>
        <v>0</v>
      </c>
      <c r="E89" s="12">
        <f>$G$4</f>
        <v>100000</v>
      </c>
      <c r="F89" s="11">
        <f>ROUNDDOWN((H88*$G$5/12),0)</f>
        <v>69396</v>
      </c>
      <c r="G89" s="10">
        <f>E89-F89</f>
        <v>30604</v>
      </c>
      <c r="H89" s="9">
        <f>H88-G89-D89</f>
        <v>27727847</v>
      </c>
      <c r="I89" s="9">
        <f>I88+E89+D89</f>
        <v>8200000</v>
      </c>
    </row>
    <row r="90" spans="2:9" x14ac:dyDescent="0.4">
      <c r="B90" s="15" t="str">
        <f>IF(C90=1,B78+1,"")</f>
        <v/>
      </c>
      <c r="C90" s="14">
        <f>IF(C89+1&gt;12,C89-11,C89+1)</f>
        <v>11</v>
      </c>
      <c r="D90" s="13">
        <f>IF(C90=6,$I$3,(IF(C90=12,$I$4,0)))</f>
        <v>0</v>
      </c>
      <c r="E90" s="12">
        <f>$G$4</f>
        <v>100000</v>
      </c>
      <c r="F90" s="11">
        <f>ROUNDDOWN((H89*$G$5/12),0)</f>
        <v>69319</v>
      </c>
      <c r="G90" s="10">
        <f>E90-F90</f>
        <v>30681</v>
      </c>
      <c r="H90" s="9">
        <f>H89-G90-D90</f>
        <v>27697166</v>
      </c>
      <c r="I90" s="9">
        <f>I89+E90+D90</f>
        <v>8300000</v>
      </c>
    </row>
    <row r="91" spans="2:9" ht="19.5" thickBot="1" x14ac:dyDescent="0.45">
      <c r="B91" s="8" t="str">
        <f>IF(C91=1,B79+1,"")</f>
        <v/>
      </c>
      <c r="C91" s="7">
        <f>IF(C90+1&gt;12,C90-11,C90+1)</f>
        <v>12</v>
      </c>
      <c r="D91" s="6">
        <f>IF(C91=6,$I$3,(IF(C91=12,$I$4,0)))</f>
        <v>0</v>
      </c>
      <c r="E91" s="5">
        <f>$G$4</f>
        <v>100000</v>
      </c>
      <c r="F91" s="4">
        <f>ROUNDDOWN((H90*$G$5/12),0)</f>
        <v>69242</v>
      </c>
      <c r="G91" s="3">
        <f>E91-F91</f>
        <v>30758</v>
      </c>
      <c r="H91" s="2">
        <f>H90-G91-D91</f>
        <v>27666408</v>
      </c>
      <c r="I91" s="2">
        <f>I90+E91+D91</f>
        <v>8400000</v>
      </c>
    </row>
    <row r="92" spans="2:9" x14ac:dyDescent="0.4">
      <c r="B92" s="22">
        <f>IF(C92=1,B80+1,"")</f>
        <v>8</v>
      </c>
      <c r="C92" s="21">
        <f>IF(C91+1&gt;12,C91-11,C91+1)</f>
        <v>1</v>
      </c>
      <c r="D92" s="20">
        <f>IF(C92=6,$I$3,(IF(C92=12,$I$4,0)))</f>
        <v>0</v>
      </c>
      <c r="E92" s="19">
        <f>$G$4</f>
        <v>100000</v>
      </c>
      <c r="F92" s="18">
        <f>ROUNDDOWN((H91*$G$5/12),0)</f>
        <v>69166</v>
      </c>
      <c r="G92" s="17">
        <f>E92-F92</f>
        <v>30834</v>
      </c>
      <c r="H92" s="9">
        <f>H91-G92-D92</f>
        <v>27635574</v>
      </c>
      <c r="I92" s="16">
        <f>I91+E92+D92</f>
        <v>8500000</v>
      </c>
    </row>
    <row r="93" spans="2:9" x14ac:dyDescent="0.4">
      <c r="B93" s="15" t="str">
        <f>IF(C93=1,B81+1,"")</f>
        <v/>
      </c>
      <c r="C93" s="14">
        <f>IF(C92+1&gt;12,C92-11,C92+1)</f>
        <v>2</v>
      </c>
      <c r="D93" s="13">
        <f>IF(C93=6,$I$3,(IF(C93=12,$I$4,0)))</f>
        <v>0</v>
      </c>
      <c r="E93" s="12">
        <f>$G$4</f>
        <v>100000</v>
      </c>
      <c r="F93" s="11">
        <f>ROUNDDOWN((H92*$G$5/12),0)</f>
        <v>69088</v>
      </c>
      <c r="G93" s="10">
        <f>E93-F93</f>
        <v>30912</v>
      </c>
      <c r="H93" s="9">
        <f>H92-G93-D93</f>
        <v>27604662</v>
      </c>
      <c r="I93" s="9">
        <f>I92+E93+D93</f>
        <v>8600000</v>
      </c>
    </row>
    <row r="94" spans="2:9" x14ac:dyDescent="0.4">
      <c r="B94" s="15" t="str">
        <f>IF(C94=1,B82+1,"")</f>
        <v/>
      </c>
      <c r="C94" s="14">
        <f>IF(C93+1&gt;12,C93-11,C93+1)</f>
        <v>3</v>
      </c>
      <c r="D94" s="13">
        <f>IF(C94=6,$I$3,(IF(C94=12,$I$4,0)))</f>
        <v>0</v>
      </c>
      <c r="E94" s="12">
        <f>$G$4</f>
        <v>100000</v>
      </c>
      <c r="F94" s="11">
        <f>ROUNDDOWN((H93*$G$5/12),0)</f>
        <v>69011</v>
      </c>
      <c r="G94" s="10">
        <f>E94-F94</f>
        <v>30989</v>
      </c>
      <c r="H94" s="9">
        <f>H93-G94-D94</f>
        <v>27573673</v>
      </c>
      <c r="I94" s="9">
        <f>I93+E94+D94</f>
        <v>8700000</v>
      </c>
    </row>
    <row r="95" spans="2:9" x14ac:dyDescent="0.4">
      <c r="B95" s="15" t="str">
        <f>IF(C95=1,B83+1,"")</f>
        <v/>
      </c>
      <c r="C95" s="14">
        <f>IF(C94+1&gt;12,C94-11,C94+1)</f>
        <v>4</v>
      </c>
      <c r="D95" s="13">
        <f>IF(C95=6,$I$3,(IF(C95=12,$I$4,0)))</f>
        <v>0</v>
      </c>
      <c r="E95" s="12">
        <f>$G$4</f>
        <v>100000</v>
      </c>
      <c r="F95" s="11">
        <f>ROUNDDOWN((H94*$G$5/12),0)</f>
        <v>68934</v>
      </c>
      <c r="G95" s="10">
        <f>E95-F95</f>
        <v>31066</v>
      </c>
      <c r="H95" s="9">
        <f>H94-G95-D95</f>
        <v>27542607</v>
      </c>
      <c r="I95" s="9">
        <f>I94+E95+D95</f>
        <v>8800000</v>
      </c>
    </row>
    <row r="96" spans="2:9" x14ac:dyDescent="0.4">
      <c r="B96" s="15" t="str">
        <f>IF(C96=1,B84+1,"")</f>
        <v/>
      </c>
      <c r="C96" s="14">
        <f>IF(C95+1&gt;12,C95-11,C95+1)</f>
        <v>5</v>
      </c>
      <c r="D96" s="13">
        <f>IF(C96=6,$I$3,(IF(C96=12,$I$4,0)))</f>
        <v>0</v>
      </c>
      <c r="E96" s="12">
        <f>$G$4</f>
        <v>100000</v>
      </c>
      <c r="F96" s="11">
        <f>ROUNDDOWN((H95*$G$5/12),0)</f>
        <v>68856</v>
      </c>
      <c r="G96" s="10">
        <f>E96-F96</f>
        <v>31144</v>
      </c>
      <c r="H96" s="9">
        <f>H95-G96-D96</f>
        <v>27511463</v>
      </c>
      <c r="I96" s="9">
        <f>I95+E96+D96</f>
        <v>8900000</v>
      </c>
    </row>
    <row r="97" spans="2:9" x14ac:dyDescent="0.4">
      <c r="B97" s="15" t="str">
        <f>IF(C97=1,B85+1,"")</f>
        <v/>
      </c>
      <c r="C97" s="14">
        <f>IF(C96+1&gt;12,C96-11,C96+1)</f>
        <v>6</v>
      </c>
      <c r="D97" s="13">
        <f>IF(C97=6,$I$3,(IF(C97=12,$I$4,0)))</f>
        <v>0</v>
      </c>
      <c r="E97" s="12">
        <f>$G$4</f>
        <v>100000</v>
      </c>
      <c r="F97" s="11">
        <f>ROUNDDOWN((H96*$G$5/12),0)</f>
        <v>68778</v>
      </c>
      <c r="G97" s="10">
        <f>E97-F97</f>
        <v>31222</v>
      </c>
      <c r="H97" s="9">
        <f>H96-G97-D97</f>
        <v>27480241</v>
      </c>
      <c r="I97" s="9">
        <f>I96+E97+D97</f>
        <v>9000000</v>
      </c>
    </row>
    <row r="98" spans="2:9" x14ac:dyDescent="0.4">
      <c r="B98" s="15" t="str">
        <f>IF(C98=1,B86+1,"")</f>
        <v/>
      </c>
      <c r="C98" s="14">
        <f>IF(C97+1&gt;12,C97-11,C97+1)</f>
        <v>7</v>
      </c>
      <c r="D98" s="13">
        <f>IF(C98=6,$I$3,(IF(C98=12,$I$4,0)))</f>
        <v>0</v>
      </c>
      <c r="E98" s="12">
        <f>$G$4</f>
        <v>100000</v>
      </c>
      <c r="F98" s="11">
        <f>ROUNDDOWN((H97*$G$5/12),0)</f>
        <v>68700</v>
      </c>
      <c r="G98" s="10">
        <f>E98-F98</f>
        <v>31300</v>
      </c>
      <c r="H98" s="9">
        <f>H97-G98-D98</f>
        <v>27448941</v>
      </c>
      <c r="I98" s="9">
        <f>I97+E98+D98</f>
        <v>9100000</v>
      </c>
    </row>
    <row r="99" spans="2:9" x14ac:dyDescent="0.4">
      <c r="B99" s="15" t="str">
        <f>IF(C99=1,B87+1,"")</f>
        <v/>
      </c>
      <c r="C99" s="14">
        <f>IF(C98+1&gt;12,C98-11,C98+1)</f>
        <v>8</v>
      </c>
      <c r="D99" s="13">
        <f>IF(C99=6,$I$3,(IF(C99=12,$I$4,0)))</f>
        <v>0</v>
      </c>
      <c r="E99" s="12">
        <f>$G$4</f>
        <v>100000</v>
      </c>
      <c r="F99" s="11">
        <f>ROUNDDOWN((H98*$G$5/12),0)</f>
        <v>68622</v>
      </c>
      <c r="G99" s="10">
        <f>E99-F99</f>
        <v>31378</v>
      </c>
      <c r="H99" s="9">
        <f>H98-G99-D99</f>
        <v>27417563</v>
      </c>
      <c r="I99" s="9">
        <f>I98+E99+D99</f>
        <v>9200000</v>
      </c>
    </row>
    <row r="100" spans="2:9" x14ac:dyDescent="0.4">
      <c r="B100" s="15" t="str">
        <f>IF(C100=1,B88+1,"")</f>
        <v/>
      </c>
      <c r="C100" s="14">
        <f>IF(C99+1&gt;12,C99-11,C99+1)</f>
        <v>9</v>
      </c>
      <c r="D100" s="13">
        <f>IF(C100=6,$I$3,(IF(C100=12,$I$4,0)))</f>
        <v>0</v>
      </c>
      <c r="E100" s="12">
        <f>$G$4</f>
        <v>100000</v>
      </c>
      <c r="F100" s="11">
        <f>ROUNDDOWN((H99*$G$5/12),0)</f>
        <v>68543</v>
      </c>
      <c r="G100" s="10">
        <f>E100-F100</f>
        <v>31457</v>
      </c>
      <c r="H100" s="9">
        <f>H99-G100-D100</f>
        <v>27386106</v>
      </c>
      <c r="I100" s="9">
        <f>I99+E100+D100</f>
        <v>9300000</v>
      </c>
    </row>
    <row r="101" spans="2:9" x14ac:dyDescent="0.4">
      <c r="B101" s="15" t="str">
        <f>IF(C101=1,B89+1,"")</f>
        <v/>
      </c>
      <c r="C101" s="14">
        <f>IF(C100+1&gt;12,C100-11,C100+1)</f>
        <v>10</v>
      </c>
      <c r="D101" s="13">
        <f>IF(C101=6,$I$3,(IF(C101=12,$I$4,0)))</f>
        <v>0</v>
      </c>
      <c r="E101" s="12">
        <f>$G$4</f>
        <v>100000</v>
      </c>
      <c r="F101" s="11">
        <f>ROUNDDOWN((H100*$G$5/12),0)</f>
        <v>68465</v>
      </c>
      <c r="G101" s="10">
        <f>E101-F101</f>
        <v>31535</v>
      </c>
      <c r="H101" s="9">
        <f>H100-G101-D101</f>
        <v>27354571</v>
      </c>
      <c r="I101" s="9">
        <f>I100+E101+D101</f>
        <v>9400000</v>
      </c>
    </row>
    <row r="102" spans="2:9" x14ac:dyDescent="0.4">
      <c r="B102" s="15" t="str">
        <f>IF(C102=1,B90+1,"")</f>
        <v/>
      </c>
      <c r="C102" s="14">
        <f>IF(C101+1&gt;12,C101-11,C101+1)</f>
        <v>11</v>
      </c>
      <c r="D102" s="13">
        <f>IF(C102=6,$I$3,(IF(C102=12,$I$4,0)))</f>
        <v>0</v>
      </c>
      <c r="E102" s="12">
        <f>$G$4</f>
        <v>100000</v>
      </c>
      <c r="F102" s="11">
        <f>ROUNDDOWN((H101*$G$5/12),0)</f>
        <v>68386</v>
      </c>
      <c r="G102" s="10">
        <f>E102-F102</f>
        <v>31614</v>
      </c>
      <c r="H102" s="9">
        <f>H101-G102-D102</f>
        <v>27322957</v>
      </c>
      <c r="I102" s="9">
        <f>I101+E102+D102</f>
        <v>9500000</v>
      </c>
    </row>
    <row r="103" spans="2:9" ht="19.5" thickBot="1" x14ac:dyDescent="0.45">
      <c r="B103" s="8" t="str">
        <f>IF(C103=1,B91+1,"")</f>
        <v/>
      </c>
      <c r="C103" s="7">
        <f>IF(C102+1&gt;12,C102-11,C102+1)</f>
        <v>12</v>
      </c>
      <c r="D103" s="6">
        <f>IF(C103=6,$I$3,(IF(C103=12,$I$4,0)))</f>
        <v>0</v>
      </c>
      <c r="E103" s="5">
        <f>$G$4</f>
        <v>100000</v>
      </c>
      <c r="F103" s="4">
        <f>ROUNDDOWN((H102*$G$5/12),0)</f>
        <v>68307</v>
      </c>
      <c r="G103" s="3">
        <f>E103-F103</f>
        <v>31693</v>
      </c>
      <c r="H103" s="9">
        <f>H102-G103-D103</f>
        <v>27291264</v>
      </c>
      <c r="I103" s="2">
        <f>I102+E103+D103</f>
        <v>9600000</v>
      </c>
    </row>
    <row r="104" spans="2:9" x14ac:dyDescent="0.4">
      <c r="B104" s="22">
        <f>IF(C104=1,B92+1,"")</f>
        <v>9</v>
      </c>
      <c r="C104" s="21">
        <f>IF(C103+1&gt;12,C103-11,C103+1)</f>
        <v>1</v>
      </c>
      <c r="D104" s="20">
        <f>IF(C104=6,$I$3,(IF(C104=12,$I$4,0)))</f>
        <v>0</v>
      </c>
      <c r="E104" s="19">
        <f>$G$4</f>
        <v>100000</v>
      </c>
      <c r="F104" s="18">
        <f>ROUNDDOWN((H103*$G$5/12),0)</f>
        <v>68228</v>
      </c>
      <c r="G104" s="17">
        <f>E104-F104</f>
        <v>31772</v>
      </c>
      <c r="H104" s="16">
        <f>H103-G104-D104</f>
        <v>27259492</v>
      </c>
      <c r="I104" s="16">
        <f>I103+E104+D104</f>
        <v>9700000</v>
      </c>
    </row>
    <row r="105" spans="2:9" x14ac:dyDescent="0.4">
      <c r="B105" s="15" t="str">
        <f>IF(C105=1,B93+1,"")</f>
        <v/>
      </c>
      <c r="C105" s="14">
        <f>IF(C104+1&gt;12,C104-11,C104+1)</f>
        <v>2</v>
      </c>
      <c r="D105" s="13">
        <f>IF(C105=6,$I$3,(IF(C105=12,$I$4,0)))</f>
        <v>0</v>
      </c>
      <c r="E105" s="12">
        <f>$G$4</f>
        <v>100000</v>
      </c>
      <c r="F105" s="11">
        <f>ROUNDDOWN((H104*$G$5/12),0)</f>
        <v>68148</v>
      </c>
      <c r="G105" s="10">
        <f>E105-F105</f>
        <v>31852</v>
      </c>
      <c r="H105" s="9">
        <f>H104-G105-D105</f>
        <v>27227640</v>
      </c>
      <c r="I105" s="9">
        <f>I104+E105+D105</f>
        <v>9800000</v>
      </c>
    </row>
    <row r="106" spans="2:9" x14ac:dyDescent="0.4">
      <c r="B106" s="15" t="str">
        <f>IF(C106=1,B94+1,"")</f>
        <v/>
      </c>
      <c r="C106" s="14">
        <f>IF(C105+1&gt;12,C105-11,C105+1)</f>
        <v>3</v>
      </c>
      <c r="D106" s="13">
        <f>IF(C106=6,$I$3,(IF(C106=12,$I$4,0)))</f>
        <v>0</v>
      </c>
      <c r="E106" s="12">
        <f>$G$4</f>
        <v>100000</v>
      </c>
      <c r="F106" s="11">
        <f>ROUNDDOWN((H105*$G$5/12),0)</f>
        <v>68069</v>
      </c>
      <c r="G106" s="10">
        <f>E106-F106</f>
        <v>31931</v>
      </c>
      <c r="H106" s="9">
        <f>H105-G106-D106</f>
        <v>27195709</v>
      </c>
      <c r="I106" s="9">
        <f>I105+E106+D106</f>
        <v>9900000</v>
      </c>
    </row>
    <row r="107" spans="2:9" x14ac:dyDescent="0.4">
      <c r="B107" s="15" t="str">
        <f>IF(C107=1,B95+1,"")</f>
        <v/>
      </c>
      <c r="C107" s="14">
        <f>IF(C106+1&gt;12,C106-11,C106+1)</f>
        <v>4</v>
      </c>
      <c r="D107" s="13">
        <f>IF(C107=6,$I$3,(IF(C107=12,$I$4,0)))</f>
        <v>0</v>
      </c>
      <c r="E107" s="12">
        <f>$G$4</f>
        <v>100000</v>
      </c>
      <c r="F107" s="11">
        <f>ROUNDDOWN((H106*$G$5/12),0)</f>
        <v>67989</v>
      </c>
      <c r="G107" s="10">
        <f>E107-F107</f>
        <v>32011</v>
      </c>
      <c r="H107" s="9">
        <f>H106-G107-D107</f>
        <v>27163698</v>
      </c>
      <c r="I107" s="9">
        <f>I106+E107+D107</f>
        <v>10000000</v>
      </c>
    </row>
    <row r="108" spans="2:9" x14ac:dyDescent="0.4">
      <c r="B108" s="15" t="str">
        <f>IF(C108=1,B96+1,"")</f>
        <v/>
      </c>
      <c r="C108" s="14">
        <f>IF(C107+1&gt;12,C107-11,C107+1)</f>
        <v>5</v>
      </c>
      <c r="D108" s="13">
        <f>IF(C108=6,$I$3,(IF(C108=12,$I$4,0)))</f>
        <v>0</v>
      </c>
      <c r="E108" s="12">
        <f>$G$4</f>
        <v>100000</v>
      </c>
      <c r="F108" s="11">
        <f>ROUNDDOWN((H107*$G$5/12),0)</f>
        <v>67909</v>
      </c>
      <c r="G108" s="10">
        <f>E108-F108</f>
        <v>32091</v>
      </c>
      <c r="H108" s="9">
        <f>H107-G108-D108</f>
        <v>27131607</v>
      </c>
      <c r="I108" s="9">
        <f>I107+E108+D108</f>
        <v>10100000</v>
      </c>
    </row>
    <row r="109" spans="2:9" x14ac:dyDescent="0.4">
      <c r="B109" s="15" t="str">
        <f>IF(C109=1,B97+1,"")</f>
        <v/>
      </c>
      <c r="C109" s="14">
        <f>IF(C108+1&gt;12,C108-11,C108+1)</f>
        <v>6</v>
      </c>
      <c r="D109" s="13">
        <f>IF(C109=6,$I$3,(IF(C109=12,$I$4,0)))</f>
        <v>0</v>
      </c>
      <c r="E109" s="12">
        <f>$G$4</f>
        <v>100000</v>
      </c>
      <c r="F109" s="11">
        <f>ROUNDDOWN((H108*$G$5/12),0)</f>
        <v>67829</v>
      </c>
      <c r="G109" s="10">
        <f>E109-F109</f>
        <v>32171</v>
      </c>
      <c r="H109" s="9">
        <f>H108-G109-D109</f>
        <v>27099436</v>
      </c>
      <c r="I109" s="9">
        <f>I108+E109+D109</f>
        <v>10200000</v>
      </c>
    </row>
    <row r="110" spans="2:9" x14ac:dyDescent="0.4">
      <c r="B110" s="15" t="str">
        <f>IF(C110=1,B98+1,"")</f>
        <v/>
      </c>
      <c r="C110" s="14">
        <f>IF(C109+1&gt;12,C109-11,C109+1)</f>
        <v>7</v>
      </c>
      <c r="D110" s="13">
        <f>IF(C110=6,$I$3,(IF(C110=12,$I$4,0)))</f>
        <v>0</v>
      </c>
      <c r="E110" s="12">
        <f>$G$4</f>
        <v>100000</v>
      </c>
      <c r="F110" s="11">
        <f>ROUNDDOWN((H109*$G$5/12),0)</f>
        <v>67748</v>
      </c>
      <c r="G110" s="10">
        <f>E110-F110</f>
        <v>32252</v>
      </c>
      <c r="H110" s="9">
        <f>H109-G110-D110</f>
        <v>27067184</v>
      </c>
      <c r="I110" s="9">
        <f>I109+E110+D110</f>
        <v>10300000</v>
      </c>
    </row>
    <row r="111" spans="2:9" x14ac:dyDescent="0.4">
      <c r="B111" s="15" t="str">
        <f>IF(C111=1,B99+1,"")</f>
        <v/>
      </c>
      <c r="C111" s="14">
        <f>IF(C110+1&gt;12,C110-11,C110+1)</f>
        <v>8</v>
      </c>
      <c r="D111" s="13">
        <f>IF(C111=6,$I$3,(IF(C111=12,$I$4,0)))</f>
        <v>0</v>
      </c>
      <c r="E111" s="12">
        <f>$G$4</f>
        <v>100000</v>
      </c>
      <c r="F111" s="11">
        <f>ROUNDDOWN((H110*$G$5/12),0)</f>
        <v>67667</v>
      </c>
      <c r="G111" s="10">
        <f>E111-F111</f>
        <v>32333</v>
      </c>
      <c r="H111" s="9">
        <f>H110-G111-D111</f>
        <v>27034851</v>
      </c>
      <c r="I111" s="9">
        <f>I110+E111+D111</f>
        <v>10400000</v>
      </c>
    </row>
    <row r="112" spans="2:9" x14ac:dyDescent="0.4">
      <c r="B112" s="15" t="str">
        <f>IF(C112=1,B100+1,"")</f>
        <v/>
      </c>
      <c r="C112" s="14">
        <f>IF(C111+1&gt;12,C111-11,C111+1)</f>
        <v>9</v>
      </c>
      <c r="D112" s="13">
        <f>IF(C112=6,$I$3,(IF(C112=12,$I$4,0)))</f>
        <v>0</v>
      </c>
      <c r="E112" s="12">
        <f>$G$4</f>
        <v>100000</v>
      </c>
      <c r="F112" s="11">
        <f>ROUNDDOWN((H111*$G$5/12),0)</f>
        <v>67587</v>
      </c>
      <c r="G112" s="10">
        <f>E112-F112</f>
        <v>32413</v>
      </c>
      <c r="H112" s="9">
        <f>H111-G112-D112</f>
        <v>27002438</v>
      </c>
      <c r="I112" s="9">
        <f>I111+E112+D112</f>
        <v>10500000</v>
      </c>
    </row>
    <row r="113" spans="2:9" x14ac:dyDescent="0.4">
      <c r="B113" s="15" t="str">
        <f>IF(C113=1,B101+1,"")</f>
        <v/>
      </c>
      <c r="C113" s="14">
        <f>IF(C112+1&gt;12,C112-11,C112+1)</f>
        <v>10</v>
      </c>
      <c r="D113" s="13">
        <f>IF(C113=6,$I$3,(IF(C113=12,$I$4,0)))</f>
        <v>0</v>
      </c>
      <c r="E113" s="12">
        <f>$G$4</f>
        <v>100000</v>
      </c>
      <c r="F113" s="11">
        <f>ROUNDDOWN((H112*$G$5/12),0)</f>
        <v>67506</v>
      </c>
      <c r="G113" s="10">
        <f>E113-F113</f>
        <v>32494</v>
      </c>
      <c r="H113" s="9">
        <f>H112-G113-D113</f>
        <v>26969944</v>
      </c>
      <c r="I113" s="9">
        <f>I112+E113+D113</f>
        <v>10600000</v>
      </c>
    </row>
    <row r="114" spans="2:9" x14ac:dyDescent="0.4">
      <c r="B114" s="15" t="str">
        <f>IF(C114=1,B102+1,"")</f>
        <v/>
      </c>
      <c r="C114" s="14">
        <f>IF(C113+1&gt;12,C113-11,C113+1)</f>
        <v>11</v>
      </c>
      <c r="D114" s="13">
        <f>IF(C114=6,$I$3,(IF(C114=12,$I$4,0)))</f>
        <v>0</v>
      </c>
      <c r="E114" s="12">
        <f>$G$4</f>
        <v>100000</v>
      </c>
      <c r="F114" s="11">
        <f>ROUNDDOWN((H113*$G$5/12),0)</f>
        <v>67424</v>
      </c>
      <c r="G114" s="10">
        <f>E114-F114</f>
        <v>32576</v>
      </c>
      <c r="H114" s="9">
        <f>H113-G114-D114</f>
        <v>26937368</v>
      </c>
      <c r="I114" s="9">
        <f>I113+E114+D114</f>
        <v>10700000</v>
      </c>
    </row>
    <row r="115" spans="2:9" ht="19.5" thickBot="1" x14ac:dyDescent="0.45">
      <c r="B115" s="8" t="str">
        <f>IF(C115=1,B103+1,"")</f>
        <v/>
      </c>
      <c r="C115" s="7">
        <f>IF(C114+1&gt;12,C114-11,C114+1)</f>
        <v>12</v>
      </c>
      <c r="D115" s="6">
        <f>IF(C115=6,$I$3,(IF(C115=12,$I$4,0)))</f>
        <v>0</v>
      </c>
      <c r="E115" s="5">
        <f>$G$4</f>
        <v>100000</v>
      </c>
      <c r="F115" s="4">
        <f>ROUNDDOWN((H114*$G$5/12),0)</f>
        <v>67343</v>
      </c>
      <c r="G115" s="3">
        <f>E115-F115</f>
        <v>32657</v>
      </c>
      <c r="H115" s="2">
        <f>H114-G115-D115</f>
        <v>26904711</v>
      </c>
      <c r="I115" s="2">
        <f>I114+E115+D115</f>
        <v>10800000</v>
      </c>
    </row>
    <row r="116" spans="2:9" x14ac:dyDescent="0.4">
      <c r="B116" s="22">
        <f>IF(C116=1,B104+1,"")</f>
        <v>10</v>
      </c>
      <c r="C116" s="21">
        <f>IF(C115+1&gt;12,C115-11,C115+1)</f>
        <v>1</v>
      </c>
      <c r="D116" s="20">
        <f>IF(C116=6,$I$3,(IF(C116=12,$I$4,0)))</f>
        <v>0</v>
      </c>
      <c r="E116" s="19">
        <f>$G$4</f>
        <v>100000</v>
      </c>
      <c r="F116" s="18">
        <f>ROUNDDOWN((H115*$G$5/12),0)</f>
        <v>67261</v>
      </c>
      <c r="G116" s="17">
        <f>E116-F116</f>
        <v>32739</v>
      </c>
      <c r="H116" s="9">
        <f>H115-G116-D116</f>
        <v>26871972</v>
      </c>
      <c r="I116" s="16">
        <f>I115+E116+D116</f>
        <v>10900000</v>
      </c>
    </row>
    <row r="117" spans="2:9" x14ac:dyDescent="0.4">
      <c r="B117" s="15" t="str">
        <f>IF(C117=1,B105+1,"")</f>
        <v/>
      </c>
      <c r="C117" s="14">
        <f>IF(C116+1&gt;12,C116-11,C116+1)</f>
        <v>2</v>
      </c>
      <c r="D117" s="13">
        <f>IF(C117=6,$I$3,(IF(C117=12,$I$4,0)))</f>
        <v>0</v>
      </c>
      <c r="E117" s="12">
        <f>$G$4</f>
        <v>100000</v>
      </c>
      <c r="F117" s="11">
        <f>ROUNDDOWN((H116*$G$5/12),0)</f>
        <v>67179</v>
      </c>
      <c r="G117" s="10">
        <f>E117-F117</f>
        <v>32821</v>
      </c>
      <c r="H117" s="9">
        <f>H116-G117-D117</f>
        <v>26839151</v>
      </c>
      <c r="I117" s="9">
        <f>I116+E117+D117</f>
        <v>11000000</v>
      </c>
    </row>
    <row r="118" spans="2:9" x14ac:dyDescent="0.4">
      <c r="B118" s="15" t="str">
        <f>IF(C118=1,B106+1,"")</f>
        <v/>
      </c>
      <c r="C118" s="14">
        <f>IF(C117+1&gt;12,C117-11,C117+1)</f>
        <v>3</v>
      </c>
      <c r="D118" s="13">
        <f>IF(C118=6,$I$3,(IF(C118=12,$I$4,0)))</f>
        <v>0</v>
      </c>
      <c r="E118" s="12">
        <f>$G$4</f>
        <v>100000</v>
      </c>
      <c r="F118" s="11">
        <f>ROUNDDOWN((H117*$G$5/12),0)</f>
        <v>67097</v>
      </c>
      <c r="G118" s="10">
        <f>E118-F118</f>
        <v>32903</v>
      </c>
      <c r="H118" s="9">
        <f>H117-G118-D118</f>
        <v>26806248</v>
      </c>
      <c r="I118" s="9">
        <f>I117+E118+D118</f>
        <v>11100000</v>
      </c>
    </row>
    <row r="119" spans="2:9" x14ac:dyDescent="0.4">
      <c r="B119" s="15" t="str">
        <f>IF(C119=1,B107+1,"")</f>
        <v/>
      </c>
      <c r="C119" s="14">
        <f>IF(C118+1&gt;12,C118-11,C118+1)</f>
        <v>4</v>
      </c>
      <c r="D119" s="13">
        <f>IF(C119=6,$I$3,(IF(C119=12,$I$4,0)))</f>
        <v>0</v>
      </c>
      <c r="E119" s="12">
        <f>$G$4</f>
        <v>100000</v>
      </c>
      <c r="F119" s="11">
        <f>ROUNDDOWN((H118*$G$5/12),0)</f>
        <v>67015</v>
      </c>
      <c r="G119" s="10">
        <f>E119-F119</f>
        <v>32985</v>
      </c>
      <c r="H119" s="9">
        <f>H118-G119-D119</f>
        <v>26773263</v>
      </c>
      <c r="I119" s="9">
        <f>I118+E119+D119</f>
        <v>11200000</v>
      </c>
    </row>
    <row r="120" spans="2:9" x14ac:dyDescent="0.4">
      <c r="B120" s="15" t="str">
        <f>IF(C120=1,B108+1,"")</f>
        <v/>
      </c>
      <c r="C120" s="14">
        <f>IF(C119+1&gt;12,C119-11,C119+1)</f>
        <v>5</v>
      </c>
      <c r="D120" s="13">
        <f>IF(C120=6,$I$3,(IF(C120=12,$I$4,0)))</f>
        <v>0</v>
      </c>
      <c r="E120" s="12">
        <f>$G$4</f>
        <v>100000</v>
      </c>
      <c r="F120" s="11">
        <f>ROUNDDOWN((H119*$G$5/12),0)</f>
        <v>66933</v>
      </c>
      <c r="G120" s="10">
        <f>E120-F120</f>
        <v>33067</v>
      </c>
      <c r="H120" s="9">
        <f>H119-G120-D120</f>
        <v>26740196</v>
      </c>
      <c r="I120" s="9">
        <f>I119+E120+D120</f>
        <v>11300000</v>
      </c>
    </row>
    <row r="121" spans="2:9" x14ac:dyDescent="0.4">
      <c r="B121" s="15" t="str">
        <f>IF(C121=1,B109+1,"")</f>
        <v/>
      </c>
      <c r="C121" s="14">
        <f>IF(C120+1&gt;12,C120-11,C120+1)</f>
        <v>6</v>
      </c>
      <c r="D121" s="13">
        <f>IF(C121=6,$I$3,(IF(C121=12,$I$4,0)))</f>
        <v>0</v>
      </c>
      <c r="E121" s="12">
        <f>$G$4</f>
        <v>100000</v>
      </c>
      <c r="F121" s="11">
        <f>ROUNDDOWN((H120*$G$5/12),0)</f>
        <v>66850</v>
      </c>
      <c r="G121" s="10">
        <f>E121-F121</f>
        <v>33150</v>
      </c>
      <c r="H121" s="9">
        <f>H120-G121-D121</f>
        <v>26707046</v>
      </c>
      <c r="I121" s="9">
        <f>I120+E121+D121</f>
        <v>11400000</v>
      </c>
    </row>
    <row r="122" spans="2:9" x14ac:dyDescent="0.4">
      <c r="B122" s="15" t="str">
        <f>IF(C122=1,B110+1,"")</f>
        <v/>
      </c>
      <c r="C122" s="14">
        <f>IF(C121+1&gt;12,C121-11,C121+1)</f>
        <v>7</v>
      </c>
      <c r="D122" s="13">
        <f>IF(C122=6,$I$3,(IF(C122=12,$I$4,0)))</f>
        <v>0</v>
      </c>
      <c r="E122" s="12">
        <f>$G$4</f>
        <v>100000</v>
      </c>
      <c r="F122" s="11">
        <f>ROUNDDOWN((H121*$G$5/12),0)</f>
        <v>66767</v>
      </c>
      <c r="G122" s="10">
        <f>E122-F122</f>
        <v>33233</v>
      </c>
      <c r="H122" s="9">
        <f>H121-G122-D122</f>
        <v>26673813</v>
      </c>
      <c r="I122" s="9">
        <f>I121+E122+D122</f>
        <v>11500000</v>
      </c>
    </row>
    <row r="123" spans="2:9" x14ac:dyDescent="0.4">
      <c r="B123" s="15" t="str">
        <f>IF(C123=1,B111+1,"")</f>
        <v/>
      </c>
      <c r="C123" s="14">
        <f>IF(C122+1&gt;12,C122-11,C122+1)</f>
        <v>8</v>
      </c>
      <c r="D123" s="13">
        <f>IF(C123=6,$I$3,(IF(C123=12,$I$4,0)))</f>
        <v>0</v>
      </c>
      <c r="E123" s="12">
        <f>$G$4</f>
        <v>100000</v>
      </c>
      <c r="F123" s="11">
        <f>ROUNDDOWN((H122*$G$5/12),0)</f>
        <v>66684</v>
      </c>
      <c r="G123" s="10">
        <f>E123-F123</f>
        <v>33316</v>
      </c>
      <c r="H123" s="9">
        <f>H122-G123-D123</f>
        <v>26640497</v>
      </c>
      <c r="I123" s="9">
        <f>I122+E123+D123</f>
        <v>11600000</v>
      </c>
    </row>
    <row r="124" spans="2:9" x14ac:dyDescent="0.4">
      <c r="B124" s="15" t="str">
        <f>IF(C124=1,B112+1,"")</f>
        <v/>
      </c>
      <c r="C124" s="14">
        <f>IF(C123+1&gt;12,C123-11,C123+1)</f>
        <v>9</v>
      </c>
      <c r="D124" s="13">
        <f>IF(C124=6,$I$3,(IF(C124=12,$I$4,0)))</f>
        <v>0</v>
      </c>
      <c r="E124" s="12">
        <f>$G$4</f>
        <v>100000</v>
      </c>
      <c r="F124" s="11">
        <f>ROUNDDOWN((H123*$G$5/12),0)</f>
        <v>66601</v>
      </c>
      <c r="G124" s="10">
        <f>E124-F124</f>
        <v>33399</v>
      </c>
      <c r="H124" s="9">
        <f>H123-G124-D124</f>
        <v>26607098</v>
      </c>
      <c r="I124" s="9">
        <f>I123+E124+D124</f>
        <v>11700000</v>
      </c>
    </row>
    <row r="125" spans="2:9" x14ac:dyDescent="0.4">
      <c r="B125" s="15" t="str">
        <f>IF(C125=1,B113+1,"")</f>
        <v/>
      </c>
      <c r="C125" s="14">
        <f>IF(C124+1&gt;12,C124-11,C124+1)</f>
        <v>10</v>
      </c>
      <c r="D125" s="13">
        <f>IF(C125=6,$I$3,(IF(C125=12,$I$4,0)))</f>
        <v>0</v>
      </c>
      <c r="E125" s="12">
        <f>$G$4</f>
        <v>100000</v>
      </c>
      <c r="F125" s="11">
        <f>ROUNDDOWN((H124*$G$5/12),0)</f>
        <v>66517</v>
      </c>
      <c r="G125" s="10">
        <f>E125-F125</f>
        <v>33483</v>
      </c>
      <c r="H125" s="9">
        <f>H124-G125-D125</f>
        <v>26573615</v>
      </c>
      <c r="I125" s="9">
        <f>I124+E125+D125</f>
        <v>11800000</v>
      </c>
    </row>
    <row r="126" spans="2:9" x14ac:dyDescent="0.4">
      <c r="B126" s="15" t="str">
        <f>IF(C126=1,B114+1,"")</f>
        <v/>
      </c>
      <c r="C126" s="14">
        <f>IF(C125+1&gt;12,C125-11,C125+1)</f>
        <v>11</v>
      </c>
      <c r="D126" s="13">
        <f>IF(C126=6,$I$3,(IF(C126=12,$I$4,0)))</f>
        <v>0</v>
      </c>
      <c r="E126" s="12">
        <f>$G$4</f>
        <v>100000</v>
      </c>
      <c r="F126" s="11">
        <f>ROUNDDOWN((H125*$G$5/12),0)</f>
        <v>66434</v>
      </c>
      <c r="G126" s="10">
        <f>E126-F126</f>
        <v>33566</v>
      </c>
      <c r="H126" s="9">
        <f>H125-G126-D126</f>
        <v>26540049</v>
      </c>
      <c r="I126" s="9">
        <f>I125+E126+D126</f>
        <v>11900000</v>
      </c>
    </row>
    <row r="127" spans="2:9" ht="19.5" thickBot="1" x14ac:dyDescent="0.45">
      <c r="B127" s="8" t="str">
        <f>IF(C127=1,B115+1,"")</f>
        <v/>
      </c>
      <c r="C127" s="7">
        <f>IF(C126+1&gt;12,C126-11,C126+1)</f>
        <v>12</v>
      </c>
      <c r="D127" s="6">
        <f>IF(C127=6,$I$3,(IF(C127=12,$I$4,0)))</f>
        <v>0</v>
      </c>
      <c r="E127" s="5">
        <f>$G$4</f>
        <v>100000</v>
      </c>
      <c r="F127" s="4">
        <f>ROUNDDOWN((H126*$G$5/12),0)</f>
        <v>66350</v>
      </c>
      <c r="G127" s="3">
        <f>E127-F127</f>
        <v>33650</v>
      </c>
      <c r="H127" s="9">
        <f>H126-G127-D127</f>
        <v>26506399</v>
      </c>
      <c r="I127" s="2">
        <f>I126+E127+D127</f>
        <v>12000000</v>
      </c>
    </row>
    <row r="128" spans="2:9" x14ac:dyDescent="0.4">
      <c r="B128" s="22">
        <f>IF(C128=1,B116+1,"")</f>
        <v>11</v>
      </c>
      <c r="C128" s="21">
        <f>IF(C127+1&gt;12,C127-11,C127+1)</f>
        <v>1</v>
      </c>
      <c r="D128" s="20">
        <f>IF(C128=6,$I$3,(IF(C128=12,$I$4,0)))</f>
        <v>0</v>
      </c>
      <c r="E128" s="19">
        <f>$G$4</f>
        <v>100000</v>
      </c>
      <c r="F128" s="18">
        <f>ROUNDDOWN((H127*$G$5/12),0)</f>
        <v>66265</v>
      </c>
      <c r="G128" s="17">
        <f>E128-F128</f>
        <v>33735</v>
      </c>
      <c r="H128" s="16">
        <f>H127-G128-D128</f>
        <v>26472664</v>
      </c>
      <c r="I128" s="16">
        <f>I127+E128+D128</f>
        <v>12100000</v>
      </c>
    </row>
    <row r="129" spans="2:9" x14ac:dyDescent="0.4">
      <c r="B129" s="15" t="str">
        <f>IF(C129=1,B117+1,"")</f>
        <v/>
      </c>
      <c r="C129" s="14">
        <f>IF(C128+1&gt;12,C128-11,C128+1)</f>
        <v>2</v>
      </c>
      <c r="D129" s="13">
        <f>IF(C129=6,$I$3,(IF(C129=12,$I$4,0)))</f>
        <v>0</v>
      </c>
      <c r="E129" s="12">
        <f>$G$4</f>
        <v>100000</v>
      </c>
      <c r="F129" s="11">
        <f>ROUNDDOWN((H128*$G$5/12),0)</f>
        <v>66181</v>
      </c>
      <c r="G129" s="10">
        <f>E129-F129</f>
        <v>33819</v>
      </c>
      <c r="H129" s="9">
        <f>H128-G129-D129</f>
        <v>26438845</v>
      </c>
      <c r="I129" s="9">
        <f>I128+E129+D129</f>
        <v>12200000</v>
      </c>
    </row>
    <row r="130" spans="2:9" x14ac:dyDescent="0.4">
      <c r="B130" s="15" t="str">
        <f>IF(C130=1,B118+1,"")</f>
        <v/>
      </c>
      <c r="C130" s="14">
        <f>IF(C129+1&gt;12,C129-11,C129+1)</f>
        <v>3</v>
      </c>
      <c r="D130" s="13">
        <f>IF(C130=6,$I$3,(IF(C130=12,$I$4,0)))</f>
        <v>0</v>
      </c>
      <c r="E130" s="12">
        <f>$G$4</f>
        <v>100000</v>
      </c>
      <c r="F130" s="11">
        <f>ROUNDDOWN((H129*$G$5/12),0)</f>
        <v>66097</v>
      </c>
      <c r="G130" s="10">
        <f>E130-F130</f>
        <v>33903</v>
      </c>
      <c r="H130" s="9">
        <f>H129-G130-D130</f>
        <v>26404942</v>
      </c>
      <c r="I130" s="9">
        <f>I129+E130+D130</f>
        <v>12300000</v>
      </c>
    </row>
    <row r="131" spans="2:9" x14ac:dyDescent="0.4">
      <c r="B131" s="15" t="str">
        <f>IF(C131=1,B119+1,"")</f>
        <v/>
      </c>
      <c r="C131" s="14">
        <f>IF(C130+1&gt;12,C130-11,C130+1)</f>
        <v>4</v>
      </c>
      <c r="D131" s="13">
        <f>IF(C131=6,$I$3,(IF(C131=12,$I$4,0)))</f>
        <v>0</v>
      </c>
      <c r="E131" s="12">
        <f>$G$4</f>
        <v>100000</v>
      </c>
      <c r="F131" s="11">
        <f>ROUNDDOWN((H130*$G$5/12),0)</f>
        <v>66012</v>
      </c>
      <c r="G131" s="10">
        <f>E131-F131</f>
        <v>33988</v>
      </c>
      <c r="H131" s="9">
        <f>H130-G131-D131</f>
        <v>26370954</v>
      </c>
      <c r="I131" s="9">
        <f>I130+E131+D131</f>
        <v>12400000</v>
      </c>
    </row>
    <row r="132" spans="2:9" x14ac:dyDescent="0.4">
      <c r="B132" s="15" t="str">
        <f>IF(C132=1,B120+1,"")</f>
        <v/>
      </c>
      <c r="C132" s="14">
        <f>IF(C131+1&gt;12,C131-11,C131+1)</f>
        <v>5</v>
      </c>
      <c r="D132" s="13">
        <f>IF(C132=6,$I$3,(IF(C132=12,$I$4,0)))</f>
        <v>0</v>
      </c>
      <c r="E132" s="12">
        <f>$G$4</f>
        <v>100000</v>
      </c>
      <c r="F132" s="11">
        <f>ROUNDDOWN((H131*$G$5/12),0)</f>
        <v>65927</v>
      </c>
      <c r="G132" s="10">
        <f>E132-F132</f>
        <v>34073</v>
      </c>
      <c r="H132" s="9">
        <f>H131-G132-D132</f>
        <v>26336881</v>
      </c>
      <c r="I132" s="9">
        <f>I131+E132+D132</f>
        <v>12500000</v>
      </c>
    </row>
    <row r="133" spans="2:9" x14ac:dyDescent="0.4">
      <c r="B133" s="15" t="str">
        <f>IF(C133=1,B121+1,"")</f>
        <v/>
      </c>
      <c r="C133" s="14">
        <f>IF(C132+1&gt;12,C132-11,C132+1)</f>
        <v>6</v>
      </c>
      <c r="D133" s="13">
        <f>IF(C133=6,$I$3,(IF(C133=12,$I$4,0)))</f>
        <v>0</v>
      </c>
      <c r="E133" s="12">
        <f>$G$4</f>
        <v>100000</v>
      </c>
      <c r="F133" s="11">
        <f>ROUNDDOWN((H132*$G$5/12),0)</f>
        <v>65842</v>
      </c>
      <c r="G133" s="10">
        <f>E133-F133</f>
        <v>34158</v>
      </c>
      <c r="H133" s="9">
        <f>H132-G133-D133</f>
        <v>26302723</v>
      </c>
      <c r="I133" s="9">
        <f>I132+E133+D133</f>
        <v>12600000</v>
      </c>
    </row>
    <row r="134" spans="2:9" x14ac:dyDescent="0.4">
      <c r="B134" s="15" t="str">
        <f>IF(C134=1,B122+1,"")</f>
        <v/>
      </c>
      <c r="C134" s="14">
        <f>IF(C133+1&gt;12,C133-11,C133+1)</f>
        <v>7</v>
      </c>
      <c r="D134" s="13">
        <f>IF(C134=6,$I$3,(IF(C134=12,$I$4,0)))</f>
        <v>0</v>
      </c>
      <c r="E134" s="12">
        <f>$G$4</f>
        <v>100000</v>
      </c>
      <c r="F134" s="11">
        <f>ROUNDDOWN((H133*$G$5/12),0)</f>
        <v>65756</v>
      </c>
      <c r="G134" s="10">
        <f>E134-F134</f>
        <v>34244</v>
      </c>
      <c r="H134" s="9">
        <f>H133-G134-D134</f>
        <v>26268479</v>
      </c>
      <c r="I134" s="9">
        <f>I133+E134+D134</f>
        <v>12700000</v>
      </c>
    </row>
    <row r="135" spans="2:9" x14ac:dyDescent="0.4">
      <c r="B135" s="15" t="str">
        <f>IF(C135=1,B123+1,"")</f>
        <v/>
      </c>
      <c r="C135" s="14">
        <f>IF(C134+1&gt;12,C134-11,C134+1)</f>
        <v>8</v>
      </c>
      <c r="D135" s="13">
        <f>IF(C135=6,$I$3,(IF(C135=12,$I$4,0)))</f>
        <v>0</v>
      </c>
      <c r="E135" s="12">
        <f>$G$4</f>
        <v>100000</v>
      </c>
      <c r="F135" s="11">
        <f>ROUNDDOWN((H134*$G$5/12),0)</f>
        <v>65671</v>
      </c>
      <c r="G135" s="10">
        <f>E135-F135</f>
        <v>34329</v>
      </c>
      <c r="H135" s="9">
        <f>H134-G135-D135</f>
        <v>26234150</v>
      </c>
      <c r="I135" s="9">
        <f>I134+E135+D135</f>
        <v>12800000</v>
      </c>
    </row>
    <row r="136" spans="2:9" x14ac:dyDescent="0.4">
      <c r="B136" s="15" t="str">
        <f>IF(C136=1,B124+1,"")</f>
        <v/>
      </c>
      <c r="C136" s="14">
        <f>IF(C135+1&gt;12,C135-11,C135+1)</f>
        <v>9</v>
      </c>
      <c r="D136" s="13">
        <f>IF(C136=6,$I$3,(IF(C136=12,$I$4,0)))</f>
        <v>0</v>
      </c>
      <c r="E136" s="12">
        <f>$G$4</f>
        <v>100000</v>
      </c>
      <c r="F136" s="11">
        <f>ROUNDDOWN((H135*$G$5/12),0)</f>
        <v>65585</v>
      </c>
      <c r="G136" s="10">
        <f>E136-F136</f>
        <v>34415</v>
      </c>
      <c r="H136" s="9">
        <f>H135-G136-D136</f>
        <v>26199735</v>
      </c>
      <c r="I136" s="9">
        <f>I135+E136+D136</f>
        <v>12900000</v>
      </c>
    </row>
    <row r="137" spans="2:9" x14ac:dyDescent="0.4">
      <c r="B137" s="15" t="str">
        <f>IF(C137=1,B125+1,"")</f>
        <v/>
      </c>
      <c r="C137" s="14">
        <f>IF(C136+1&gt;12,C136-11,C136+1)</f>
        <v>10</v>
      </c>
      <c r="D137" s="13">
        <f>IF(C137=6,$I$3,(IF(C137=12,$I$4,0)))</f>
        <v>0</v>
      </c>
      <c r="E137" s="12">
        <f>$G$4</f>
        <v>100000</v>
      </c>
      <c r="F137" s="11">
        <f>ROUNDDOWN((H136*$G$5/12),0)</f>
        <v>65499</v>
      </c>
      <c r="G137" s="10">
        <f>E137-F137</f>
        <v>34501</v>
      </c>
      <c r="H137" s="9">
        <f>H136-G137-D137</f>
        <v>26165234</v>
      </c>
      <c r="I137" s="9">
        <f>I136+E137+D137</f>
        <v>13000000</v>
      </c>
    </row>
    <row r="138" spans="2:9" x14ac:dyDescent="0.4">
      <c r="B138" s="15" t="str">
        <f>IF(C138=1,B126+1,"")</f>
        <v/>
      </c>
      <c r="C138" s="14">
        <f>IF(C137+1&gt;12,C137-11,C137+1)</f>
        <v>11</v>
      </c>
      <c r="D138" s="13">
        <f>IF(C138=6,$I$3,(IF(C138=12,$I$4,0)))</f>
        <v>0</v>
      </c>
      <c r="E138" s="12">
        <f>$G$4</f>
        <v>100000</v>
      </c>
      <c r="F138" s="11">
        <f>ROUNDDOWN((H137*$G$5/12),0)</f>
        <v>65413</v>
      </c>
      <c r="G138" s="10">
        <f>E138-F138</f>
        <v>34587</v>
      </c>
      <c r="H138" s="9">
        <f>H137-G138-D138</f>
        <v>26130647</v>
      </c>
      <c r="I138" s="9">
        <f>I137+E138+D138</f>
        <v>13100000</v>
      </c>
    </row>
    <row r="139" spans="2:9" ht="19.5" thickBot="1" x14ac:dyDescent="0.45">
      <c r="B139" s="8" t="str">
        <f>IF(C139=1,B127+1,"")</f>
        <v/>
      </c>
      <c r="C139" s="7">
        <f>IF(C138+1&gt;12,C138-11,C138+1)</f>
        <v>12</v>
      </c>
      <c r="D139" s="6">
        <f>IF(C139=6,$I$3,(IF(C139=12,$I$4,0)))</f>
        <v>0</v>
      </c>
      <c r="E139" s="5">
        <f>$G$4</f>
        <v>100000</v>
      </c>
      <c r="F139" s="4">
        <f>ROUNDDOWN((H138*$G$5/12),0)</f>
        <v>65326</v>
      </c>
      <c r="G139" s="3">
        <f>E139-F139</f>
        <v>34674</v>
      </c>
      <c r="H139" s="2">
        <f>H138-G139-D139</f>
        <v>26095973</v>
      </c>
      <c r="I139" s="2">
        <f>I138+E139+D139</f>
        <v>13200000</v>
      </c>
    </row>
    <row r="140" spans="2:9" x14ac:dyDescent="0.4">
      <c r="B140" s="22">
        <f>IF(C140=1,B128+1,"")</f>
        <v>12</v>
      </c>
      <c r="C140" s="21">
        <f>IF(C139+1&gt;12,C139-11,C139+1)</f>
        <v>1</v>
      </c>
      <c r="D140" s="20">
        <f>IF(C140=6,$I$3,(IF(C140=12,$I$4,0)))</f>
        <v>0</v>
      </c>
      <c r="E140" s="19">
        <f>$G$4</f>
        <v>100000</v>
      </c>
      <c r="F140" s="18">
        <f>ROUNDDOWN((H139*$G$5/12),0)</f>
        <v>65239</v>
      </c>
      <c r="G140" s="17">
        <f>E140-F140</f>
        <v>34761</v>
      </c>
      <c r="H140" s="9">
        <f>H139-G140-D140</f>
        <v>26061212</v>
      </c>
      <c r="I140" s="16">
        <f>I139+E140+D140</f>
        <v>13300000</v>
      </c>
    </row>
    <row r="141" spans="2:9" x14ac:dyDescent="0.4">
      <c r="B141" s="15" t="str">
        <f>IF(C141=1,B129+1,"")</f>
        <v/>
      </c>
      <c r="C141" s="14">
        <f>IF(C140+1&gt;12,C140-11,C140+1)</f>
        <v>2</v>
      </c>
      <c r="D141" s="13">
        <f>IF(C141=6,$I$3,(IF(C141=12,$I$4,0)))</f>
        <v>0</v>
      </c>
      <c r="E141" s="12">
        <f>$G$4</f>
        <v>100000</v>
      </c>
      <c r="F141" s="11">
        <f>ROUNDDOWN((H140*$G$5/12),0)</f>
        <v>65153</v>
      </c>
      <c r="G141" s="10">
        <f>E141-F141</f>
        <v>34847</v>
      </c>
      <c r="H141" s="9">
        <f>H140-G141-D141</f>
        <v>26026365</v>
      </c>
      <c r="I141" s="9">
        <f>I140+E141+D141</f>
        <v>13400000</v>
      </c>
    </row>
    <row r="142" spans="2:9" x14ac:dyDescent="0.4">
      <c r="B142" s="15" t="str">
        <f>IF(C142=1,B130+1,"")</f>
        <v/>
      </c>
      <c r="C142" s="14">
        <f>IF(C141+1&gt;12,C141-11,C141+1)</f>
        <v>3</v>
      </c>
      <c r="D142" s="13">
        <f>IF(C142=6,$I$3,(IF(C142=12,$I$4,0)))</f>
        <v>0</v>
      </c>
      <c r="E142" s="12">
        <f>$G$4</f>
        <v>100000</v>
      </c>
      <c r="F142" s="11">
        <f>ROUNDDOWN((H141*$G$5/12),0)</f>
        <v>65065</v>
      </c>
      <c r="G142" s="10">
        <f>E142-F142</f>
        <v>34935</v>
      </c>
      <c r="H142" s="9">
        <f>H141-G142-D142</f>
        <v>25991430</v>
      </c>
      <c r="I142" s="9">
        <f>I141+E142+D142</f>
        <v>13500000</v>
      </c>
    </row>
    <row r="143" spans="2:9" x14ac:dyDescent="0.4">
      <c r="B143" s="15" t="str">
        <f>IF(C143=1,B131+1,"")</f>
        <v/>
      </c>
      <c r="C143" s="14">
        <f>IF(C142+1&gt;12,C142-11,C142+1)</f>
        <v>4</v>
      </c>
      <c r="D143" s="13">
        <f>IF(C143=6,$I$3,(IF(C143=12,$I$4,0)))</f>
        <v>0</v>
      </c>
      <c r="E143" s="12">
        <f>$G$4</f>
        <v>100000</v>
      </c>
      <c r="F143" s="11">
        <f>ROUNDDOWN((H142*$G$5/12),0)</f>
        <v>64978</v>
      </c>
      <c r="G143" s="10">
        <f>E143-F143</f>
        <v>35022</v>
      </c>
      <c r="H143" s="9">
        <f>H142-G143-D143</f>
        <v>25956408</v>
      </c>
      <c r="I143" s="9">
        <f>I142+E143+D143</f>
        <v>13600000</v>
      </c>
    </row>
    <row r="144" spans="2:9" x14ac:dyDescent="0.4">
      <c r="B144" s="15" t="str">
        <f>IF(C144=1,B132+1,"")</f>
        <v/>
      </c>
      <c r="C144" s="14">
        <f>IF(C143+1&gt;12,C143-11,C143+1)</f>
        <v>5</v>
      </c>
      <c r="D144" s="13">
        <f>IF(C144=6,$I$3,(IF(C144=12,$I$4,0)))</f>
        <v>0</v>
      </c>
      <c r="E144" s="12">
        <f>$G$4</f>
        <v>100000</v>
      </c>
      <c r="F144" s="11">
        <f>ROUNDDOWN((H143*$G$5/12),0)</f>
        <v>64891</v>
      </c>
      <c r="G144" s="10">
        <f>E144-F144</f>
        <v>35109</v>
      </c>
      <c r="H144" s="9">
        <f>H143-G144-D144</f>
        <v>25921299</v>
      </c>
      <c r="I144" s="9">
        <f>I143+E144+D144</f>
        <v>13700000</v>
      </c>
    </row>
    <row r="145" spans="2:9" x14ac:dyDescent="0.4">
      <c r="B145" s="15" t="str">
        <f>IF(C145=1,B133+1,"")</f>
        <v/>
      </c>
      <c r="C145" s="14">
        <f>IF(C144+1&gt;12,C144-11,C144+1)</f>
        <v>6</v>
      </c>
      <c r="D145" s="13">
        <f>IF(C145=6,$I$3,(IF(C145=12,$I$4,0)))</f>
        <v>0</v>
      </c>
      <c r="E145" s="12">
        <f>$G$4</f>
        <v>100000</v>
      </c>
      <c r="F145" s="11">
        <f>ROUNDDOWN((H144*$G$5/12),0)</f>
        <v>64803</v>
      </c>
      <c r="G145" s="10">
        <f>E145-F145</f>
        <v>35197</v>
      </c>
      <c r="H145" s="9">
        <f>H144-G145-D145</f>
        <v>25886102</v>
      </c>
      <c r="I145" s="9">
        <f>I144+E145+D145</f>
        <v>13800000</v>
      </c>
    </row>
    <row r="146" spans="2:9" x14ac:dyDescent="0.4">
      <c r="B146" s="15" t="str">
        <f>IF(C146=1,B134+1,"")</f>
        <v/>
      </c>
      <c r="C146" s="14">
        <f>IF(C145+1&gt;12,C145-11,C145+1)</f>
        <v>7</v>
      </c>
      <c r="D146" s="13">
        <f>IF(C146=6,$I$3,(IF(C146=12,$I$4,0)))</f>
        <v>0</v>
      </c>
      <c r="E146" s="12">
        <f>$G$4</f>
        <v>100000</v>
      </c>
      <c r="F146" s="11">
        <f>ROUNDDOWN((H145*$G$5/12),0)</f>
        <v>64715</v>
      </c>
      <c r="G146" s="10">
        <f>E146-F146</f>
        <v>35285</v>
      </c>
      <c r="H146" s="9">
        <f>H145-G146-D146</f>
        <v>25850817</v>
      </c>
      <c r="I146" s="9">
        <f>I145+E146+D146</f>
        <v>13900000</v>
      </c>
    </row>
    <row r="147" spans="2:9" x14ac:dyDescent="0.4">
      <c r="B147" s="15" t="str">
        <f>IF(C147=1,B135+1,"")</f>
        <v/>
      </c>
      <c r="C147" s="14">
        <f>IF(C146+1&gt;12,C146-11,C146+1)</f>
        <v>8</v>
      </c>
      <c r="D147" s="13">
        <f>IF(C147=6,$I$3,(IF(C147=12,$I$4,0)))</f>
        <v>0</v>
      </c>
      <c r="E147" s="12">
        <f>$G$4</f>
        <v>100000</v>
      </c>
      <c r="F147" s="11">
        <f>ROUNDDOWN((H146*$G$5/12),0)</f>
        <v>64627</v>
      </c>
      <c r="G147" s="10">
        <f>E147-F147</f>
        <v>35373</v>
      </c>
      <c r="H147" s="9">
        <f>H146-G147-D147</f>
        <v>25815444</v>
      </c>
      <c r="I147" s="9">
        <f>I146+E147+D147</f>
        <v>14000000</v>
      </c>
    </row>
    <row r="148" spans="2:9" x14ac:dyDescent="0.4">
      <c r="B148" s="15" t="str">
        <f>IF(C148=1,B136+1,"")</f>
        <v/>
      </c>
      <c r="C148" s="14">
        <f>IF(C147+1&gt;12,C147-11,C147+1)</f>
        <v>9</v>
      </c>
      <c r="D148" s="13">
        <f>IF(C148=6,$I$3,(IF(C148=12,$I$4,0)))</f>
        <v>0</v>
      </c>
      <c r="E148" s="12">
        <f>$G$4</f>
        <v>100000</v>
      </c>
      <c r="F148" s="11">
        <f>ROUNDDOWN((H147*$G$5/12),0)</f>
        <v>64538</v>
      </c>
      <c r="G148" s="10">
        <f>E148-F148</f>
        <v>35462</v>
      </c>
      <c r="H148" s="9">
        <f>H147-G148-D148</f>
        <v>25779982</v>
      </c>
      <c r="I148" s="9">
        <f>I147+E148+D148</f>
        <v>14100000</v>
      </c>
    </row>
    <row r="149" spans="2:9" x14ac:dyDescent="0.4">
      <c r="B149" s="15" t="str">
        <f>IF(C149=1,B137+1,"")</f>
        <v/>
      </c>
      <c r="C149" s="14">
        <f>IF(C148+1&gt;12,C148-11,C148+1)</f>
        <v>10</v>
      </c>
      <c r="D149" s="13">
        <f>IF(C149=6,$I$3,(IF(C149=12,$I$4,0)))</f>
        <v>0</v>
      </c>
      <c r="E149" s="12">
        <f>$G$4</f>
        <v>100000</v>
      </c>
      <c r="F149" s="11">
        <f>ROUNDDOWN((H148*$G$5/12),0)</f>
        <v>64449</v>
      </c>
      <c r="G149" s="10">
        <f>E149-F149</f>
        <v>35551</v>
      </c>
      <c r="H149" s="9">
        <f>H148-G149-D149</f>
        <v>25744431</v>
      </c>
      <c r="I149" s="9">
        <f>I148+E149+D149</f>
        <v>14200000</v>
      </c>
    </row>
    <row r="150" spans="2:9" x14ac:dyDescent="0.4">
      <c r="B150" s="15" t="str">
        <f>IF(C150=1,B138+1,"")</f>
        <v/>
      </c>
      <c r="C150" s="14">
        <f>IF(C149+1&gt;12,C149-11,C149+1)</f>
        <v>11</v>
      </c>
      <c r="D150" s="13">
        <f>IF(C150=6,$I$3,(IF(C150=12,$I$4,0)))</f>
        <v>0</v>
      </c>
      <c r="E150" s="12">
        <f>$G$4</f>
        <v>100000</v>
      </c>
      <c r="F150" s="11">
        <f>ROUNDDOWN((H149*$G$5/12),0)</f>
        <v>64361</v>
      </c>
      <c r="G150" s="10">
        <f>E150-F150</f>
        <v>35639</v>
      </c>
      <c r="H150" s="9">
        <f>H149-G150-D150</f>
        <v>25708792</v>
      </c>
      <c r="I150" s="9">
        <f>I149+E150+D150</f>
        <v>14300000</v>
      </c>
    </row>
    <row r="151" spans="2:9" ht="19.5" thickBot="1" x14ac:dyDescent="0.45">
      <c r="B151" s="8" t="str">
        <f>IF(C151=1,B139+1,"")</f>
        <v/>
      </c>
      <c r="C151" s="7">
        <f>IF(C150+1&gt;12,C150-11,C150+1)</f>
        <v>12</v>
      </c>
      <c r="D151" s="6">
        <f>IF(C151=6,$I$3,(IF(C151=12,$I$4,0)))</f>
        <v>0</v>
      </c>
      <c r="E151" s="5">
        <f>$G$4</f>
        <v>100000</v>
      </c>
      <c r="F151" s="4">
        <f>ROUNDDOWN((H150*$G$5/12),0)</f>
        <v>64271</v>
      </c>
      <c r="G151" s="3">
        <f>E151-F151</f>
        <v>35729</v>
      </c>
      <c r="H151" s="9">
        <f>H150-G151-D151</f>
        <v>25673063</v>
      </c>
      <c r="I151" s="2">
        <f>I150+E151+D151</f>
        <v>14400000</v>
      </c>
    </row>
    <row r="152" spans="2:9" x14ac:dyDescent="0.4">
      <c r="B152" s="22">
        <f>IF(C152=1,B140+1,"")</f>
        <v>13</v>
      </c>
      <c r="C152" s="21">
        <f>IF(C151+1&gt;12,C151-11,C151+1)</f>
        <v>1</v>
      </c>
      <c r="D152" s="20">
        <f>IF(C152=6,$I$3,(IF(C152=12,$I$4,0)))</f>
        <v>0</v>
      </c>
      <c r="E152" s="19">
        <f>$G$4</f>
        <v>100000</v>
      </c>
      <c r="F152" s="18">
        <f>ROUNDDOWN((H151*$G$5/12),0)</f>
        <v>64182</v>
      </c>
      <c r="G152" s="17">
        <f>E152-F152</f>
        <v>35818</v>
      </c>
      <c r="H152" s="16">
        <f>H151-G152-D152</f>
        <v>25637245</v>
      </c>
      <c r="I152" s="16">
        <f>I151+E152+D152</f>
        <v>14500000</v>
      </c>
    </row>
    <row r="153" spans="2:9" x14ac:dyDescent="0.4">
      <c r="B153" s="15" t="str">
        <f>IF(C153=1,B141+1,"")</f>
        <v/>
      </c>
      <c r="C153" s="14">
        <f>IF(C152+1&gt;12,C152-11,C152+1)</f>
        <v>2</v>
      </c>
      <c r="D153" s="13">
        <f>IF(C153=6,$I$3,(IF(C153=12,$I$4,0)))</f>
        <v>0</v>
      </c>
      <c r="E153" s="12">
        <f>$G$4</f>
        <v>100000</v>
      </c>
      <c r="F153" s="11">
        <f>ROUNDDOWN((H152*$G$5/12),0)</f>
        <v>64093</v>
      </c>
      <c r="G153" s="10">
        <f>E153-F153</f>
        <v>35907</v>
      </c>
      <c r="H153" s="9">
        <f>H152-G153-D153</f>
        <v>25601338</v>
      </c>
      <c r="I153" s="9">
        <f>I152+E153+D153</f>
        <v>14600000</v>
      </c>
    </row>
    <row r="154" spans="2:9" x14ac:dyDescent="0.4">
      <c r="B154" s="15" t="str">
        <f>IF(C154=1,B142+1,"")</f>
        <v/>
      </c>
      <c r="C154" s="14">
        <f>IF(C153+1&gt;12,C153-11,C153+1)</f>
        <v>3</v>
      </c>
      <c r="D154" s="13">
        <f>IF(C154=6,$I$3,(IF(C154=12,$I$4,0)))</f>
        <v>0</v>
      </c>
      <c r="E154" s="12">
        <f>$G$4</f>
        <v>100000</v>
      </c>
      <c r="F154" s="11">
        <f>ROUNDDOWN((H153*$G$5/12),0)</f>
        <v>64003</v>
      </c>
      <c r="G154" s="10">
        <f>E154-F154</f>
        <v>35997</v>
      </c>
      <c r="H154" s="9">
        <f>H153-G154-D154</f>
        <v>25565341</v>
      </c>
      <c r="I154" s="9">
        <f>I153+E154+D154</f>
        <v>14700000</v>
      </c>
    </row>
    <row r="155" spans="2:9" x14ac:dyDescent="0.4">
      <c r="B155" s="15" t="str">
        <f>IF(C155=1,B143+1,"")</f>
        <v/>
      </c>
      <c r="C155" s="14">
        <f>IF(C154+1&gt;12,C154-11,C154+1)</f>
        <v>4</v>
      </c>
      <c r="D155" s="13">
        <f>IF(C155=6,$I$3,(IF(C155=12,$I$4,0)))</f>
        <v>0</v>
      </c>
      <c r="E155" s="12">
        <f>$G$4</f>
        <v>100000</v>
      </c>
      <c r="F155" s="11">
        <f>ROUNDDOWN((H154*$G$5/12),0)</f>
        <v>63913</v>
      </c>
      <c r="G155" s="10">
        <f>E155-F155</f>
        <v>36087</v>
      </c>
      <c r="H155" s="9">
        <f>H154-G155-D155</f>
        <v>25529254</v>
      </c>
      <c r="I155" s="9">
        <f>I154+E155+D155</f>
        <v>14800000</v>
      </c>
    </row>
    <row r="156" spans="2:9" x14ac:dyDescent="0.4">
      <c r="B156" s="15" t="str">
        <f>IF(C156=1,B144+1,"")</f>
        <v/>
      </c>
      <c r="C156" s="14">
        <f>IF(C155+1&gt;12,C155-11,C155+1)</f>
        <v>5</v>
      </c>
      <c r="D156" s="13">
        <f>IF(C156=6,$I$3,(IF(C156=12,$I$4,0)))</f>
        <v>0</v>
      </c>
      <c r="E156" s="12">
        <f>$G$4</f>
        <v>100000</v>
      </c>
      <c r="F156" s="11">
        <f>ROUNDDOWN((H155*$G$5/12),0)</f>
        <v>63823</v>
      </c>
      <c r="G156" s="10">
        <f>E156-F156</f>
        <v>36177</v>
      </c>
      <c r="H156" s="9">
        <f>H155-G156-D156</f>
        <v>25493077</v>
      </c>
      <c r="I156" s="9">
        <f>I155+E156+D156</f>
        <v>14900000</v>
      </c>
    </row>
    <row r="157" spans="2:9" x14ac:dyDescent="0.4">
      <c r="B157" s="15" t="str">
        <f>IF(C157=1,B145+1,"")</f>
        <v/>
      </c>
      <c r="C157" s="14">
        <f>IF(C156+1&gt;12,C156-11,C156+1)</f>
        <v>6</v>
      </c>
      <c r="D157" s="13">
        <f>IF(C157=6,$I$3,(IF(C157=12,$I$4,0)))</f>
        <v>0</v>
      </c>
      <c r="E157" s="12">
        <f>$G$4</f>
        <v>100000</v>
      </c>
      <c r="F157" s="11">
        <f>ROUNDDOWN((H156*$G$5/12),0)</f>
        <v>63732</v>
      </c>
      <c r="G157" s="10">
        <f>E157-F157</f>
        <v>36268</v>
      </c>
      <c r="H157" s="9">
        <f>H156-G157-D157</f>
        <v>25456809</v>
      </c>
      <c r="I157" s="9">
        <f>I156+E157+D157</f>
        <v>15000000</v>
      </c>
    </row>
    <row r="158" spans="2:9" x14ac:dyDescent="0.4">
      <c r="B158" s="15" t="str">
        <f>IF(C158=1,B146+1,"")</f>
        <v/>
      </c>
      <c r="C158" s="14">
        <f>IF(C157+1&gt;12,C157-11,C157+1)</f>
        <v>7</v>
      </c>
      <c r="D158" s="13">
        <f>IF(C158=6,$I$3,(IF(C158=12,$I$4,0)))</f>
        <v>0</v>
      </c>
      <c r="E158" s="12">
        <f>$G$4</f>
        <v>100000</v>
      </c>
      <c r="F158" s="11">
        <f>ROUNDDOWN((H157*$G$5/12),0)</f>
        <v>63642</v>
      </c>
      <c r="G158" s="10">
        <f>E158-F158</f>
        <v>36358</v>
      </c>
      <c r="H158" s="9">
        <f>H157-G158-D158</f>
        <v>25420451</v>
      </c>
      <c r="I158" s="9">
        <f>I157+E158+D158</f>
        <v>15100000</v>
      </c>
    </row>
    <row r="159" spans="2:9" x14ac:dyDescent="0.4">
      <c r="B159" s="15" t="str">
        <f>IF(C159=1,B147+1,"")</f>
        <v/>
      </c>
      <c r="C159" s="14">
        <f>IF(C158+1&gt;12,C158-11,C158+1)</f>
        <v>8</v>
      </c>
      <c r="D159" s="13">
        <f>IF(C159=6,$I$3,(IF(C159=12,$I$4,0)))</f>
        <v>0</v>
      </c>
      <c r="E159" s="12">
        <f>$G$4</f>
        <v>100000</v>
      </c>
      <c r="F159" s="11">
        <f>ROUNDDOWN((H158*$G$5/12),0)</f>
        <v>63551</v>
      </c>
      <c r="G159" s="10">
        <f>E159-F159</f>
        <v>36449</v>
      </c>
      <c r="H159" s="9">
        <f>H158-G159-D159</f>
        <v>25384002</v>
      </c>
      <c r="I159" s="9">
        <f>I158+E159+D159</f>
        <v>15200000</v>
      </c>
    </row>
    <row r="160" spans="2:9" x14ac:dyDescent="0.4">
      <c r="B160" s="15" t="str">
        <f>IF(C160=1,B148+1,"")</f>
        <v/>
      </c>
      <c r="C160" s="14">
        <f>IF(C159+1&gt;12,C159-11,C159+1)</f>
        <v>9</v>
      </c>
      <c r="D160" s="13">
        <f>IF(C160=6,$I$3,(IF(C160=12,$I$4,0)))</f>
        <v>0</v>
      </c>
      <c r="E160" s="12">
        <f>$G$4</f>
        <v>100000</v>
      </c>
      <c r="F160" s="11">
        <f>ROUNDDOWN((H159*$G$5/12),0)</f>
        <v>63460</v>
      </c>
      <c r="G160" s="10">
        <f>E160-F160</f>
        <v>36540</v>
      </c>
      <c r="H160" s="9">
        <f>H159-G160-D160</f>
        <v>25347462</v>
      </c>
      <c r="I160" s="9">
        <f>I159+E160+D160</f>
        <v>15300000</v>
      </c>
    </row>
    <row r="161" spans="2:9" x14ac:dyDescent="0.4">
      <c r="B161" s="15" t="str">
        <f>IF(C161=1,B149+1,"")</f>
        <v/>
      </c>
      <c r="C161" s="14">
        <f>IF(C160+1&gt;12,C160-11,C160+1)</f>
        <v>10</v>
      </c>
      <c r="D161" s="13">
        <f>IF(C161=6,$I$3,(IF(C161=12,$I$4,0)))</f>
        <v>0</v>
      </c>
      <c r="E161" s="12">
        <f>$G$4</f>
        <v>100000</v>
      </c>
      <c r="F161" s="11">
        <f>ROUNDDOWN((H160*$G$5/12),0)</f>
        <v>63368</v>
      </c>
      <c r="G161" s="10">
        <f>E161-F161</f>
        <v>36632</v>
      </c>
      <c r="H161" s="9">
        <f>H160-G161-D161</f>
        <v>25310830</v>
      </c>
      <c r="I161" s="9">
        <f>I160+E161+D161</f>
        <v>15400000</v>
      </c>
    </row>
    <row r="162" spans="2:9" x14ac:dyDescent="0.4">
      <c r="B162" s="15" t="str">
        <f>IF(C162=1,B150+1,"")</f>
        <v/>
      </c>
      <c r="C162" s="14">
        <f>IF(C161+1&gt;12,C161-11,C161+1)</f>
        <v>11</v>
      </c>
      <c r="D162" s="13">
        <f>IF(C162=6,$I$3,(IF(C162=12,$I$4,0)))</f>
        <v>0</v>
      </c>
      <c r="E162" s="12">
        <f>$G$4</f>
        <v>100000</v>
      </c>
      <c r="F162" s="11">
        <f>ROUNDDOWN((H161*$G$5/12),0)</f>
        <v>63277</v>
      </c>
      <c r="G162" s="10">
        <f>E162-F162</f>
        <v>36723</v>
      </c>
      <c r="H162" s="9">
        <f>H161-G162-D162</f>
        <v>25274107</v>
      </c>
      <c r="I162" s="9">
        <f>I161+E162+D162</f>
        <v>15500000</v>
      </c>
    </row>
    <row r="163" spans="2:9" ht="19.5" thickBot="1" x14ac:dyDescent="0.45">
      <c r="B163" s="8" t="str">
        <f>IF(C163=1,B151+1,"")</f>
        <v/>
      </c>
      <c r="C163" s="7">
        <f>IF(C162+1&gt;12,C162-11,C162+1)</f>
        <v>12</v>
      </c>
      <c r="D163" s="6">
        <f>IF(C163=6,$I$3,(IF(C163=12,$I$4,0)))</f>
        <v>0</v>
      </c>
      <c r="E163" s="5">
        <f>$G$4</f>
        <v>100000</v>
      </c>
      <c r="F163" s="4">
        <f>ROUNDDOWN((H162*$G$5/12),0)</f>
        <v>63185</v>
      </c>
      <c r="G163" s="3">
        <f>E163-F163</f>
        <v>36815</v>
      </c>
      <c r="H163" s="2">
        <f>H162-G163-D163</f>
        <v>25237292</v>
      </c>
      <c r="I163" s="2">
        <f>I162+E163+D163</f>
        <v>15600000</v>
      </c>
    </row>
    <row r="164" spans="2:9" x14ac:dyDescent="0.4">
      <c r="B164" s="22">
        <f>IF(C164=1,B152+1,"")</f>
        <v>14</v>
      </c>
      <c r="C164" s="21">
        <f>IF(C163+1&gt;12,C163-11,C163+1)</f>
        <v>1</v>
      </c>
      <c r="D164" s="20">
        <f>IF(C164=6,$I$3,(IF(C164=12,$I$4,0)))</f>
        <v>0</v>
      </c>
      <c r="E164" s="19">
        <f>$G$4</f>
        <v>100000</v>
      </c>
      <c r="F164" s="18">
        <f>ROUNDDOWN((H163*$G$5/12),0)</f>
        <v>63093</v>
      </c>
      <c r="G164" s="17">
        <f>E164-F164</f>
        <v>36907</v>
      </c>
      <c r="H164" s="9">
        <f>H163-G164-D164</f>
        <v>25200385</v>
      </c>
      <c r="I164" s="16">
        <f>I163+E164+D164</f>
        <v>15700000</v>
      </c>
    </row>
    <row r="165" spans="2:9" x14ac:dyDescent="0.4">
      <c r="B165" s="15" t="str">
        <f>IF(C165=1,B153+1,"")</f>
        <v/>
      </c>
      <c r="C165" s="14">
        <f>IF(C164+1&gt;12,C164-11,C164+1)</f>
        <v>2</v>
      </c>
      <c r="D165" s="13">
        <f>IF(C165=6,$I$3,(IF(C165=12,$I$4,0)))</f>
        <v>0</v>
      </c>
      <c r="E165" s="12">
        <f>$G$4</f>
        <v>100000</v>
      </c>
      <c r="F165" s="11">
        <f>ROUNDDOWN((H164*$G$5/12),0)</f>
        <v>63000</v>
      </c>
      <c r="G165" s="10">
        <f>E165-F165</f>
        <v>37000</v>
      </c>
      <c r="H165" s="9">
        <f>H164-G165-D165</f>
        <v>25163385</v>
      </c>
      <c r="I165" s="9">
        <f>I164+E165+D165</f>
        <v>15800000</v>
      </c>
    </row>
    <row r="166" spans="2:9" x14ac:dyDescent="0.4">
      <c r="B166" s="15" t="str">
        <f>IF(C166=1,B154+1,"")</f>
        <v/>
      </c>
      <c r="C166" s="14">
        <f>IF(C165+1&gt;12,C165-11,C165+1)</f>
        <v>3</v>
      </c>
      <c r="D166" s="13">
        <f>IF(C166=6,$I$3,(IF(C166=12,$I$4,0)))</f>
        <v>0</v>
      </c>
      <c r="E166" s="12">
        <f>$G$4</f>
        <v>100000</v>
      </c>
      <c r="F166" s="11">
        <f>ROUNDDOWN((H165*$G$5/12),0)</f>
        <v>62908</v>
      </c>
      <c r="G166" s="10">
        <f>E166-F166</f>
        <v>37092</v>
      </c>
      <c r="H166" s="9">
        <f>H165-G166-D166</f>
        <v>25126293</v>
      </c>
      <c r="I166" s="9">
        <f>I165+E166+D166</f>
        <v>15900000</v>
      </c>
    </row>
    <row r="167" spans="2:9" x14ac:dyDescent="0.4">
      <c r="B167" s="15" t="str">
        <f>IF(C167=1,B155+1,"")</f>
        <v/>
      </c>
      <c r="C167" s="14">
        <f>IF(C166+1&gt;12,C166-11,C166+1)</f>
        <v>4</v>
      </c>
      <c r="D167" s="13">
        <f>IF(C167=6,$I$3,(IF(C167=12,$I$4,0)))</f>
        <v>0</v>
      </c>
      <c r="E167" s="12">
        <f>$G$4</f>
        <v>100000</v>
      </c>
      <c r="F167" s="11">
        <f>ROUNDDOWN((H166*$G$5/12),0)</f>
        <v>62815</v>
      </c>
      <c r="G167" s="10">
        <f>E167-F167</f>
        <v>37185</v>
      </c>
      <c r="H167" s="9">
        <f>H166-G167-D167</f>
        <v>25089108</v>
      </c>
      <c r="I167" s="9">
        <f>I166+E167+D167</f>
        <v>16000000</v>
      </c>
    </row>
    <row r="168" spans="2:9" x14ac:dyDescent="0.4">
      <c r="B168" s="15" t="str">
        <f>IF(C168=1,B156+1,"")</f>
        <v/>
      </c>
      <c r="C168" s="14">
        <f>IF(C167+1&gt;12,C167-11,C167+1)</f>
        <v>5</v>
      </c>
      <c r="D168" s="13">
        <f>IF(C168=6,$I$3,(IF(C168=12,$I$4,0)))</f>
        <v>0</v>
      </c>
      <c r="E168" s="12">
        <f>$G$4</f>
        <v>100000</v>
      </c>
      <c r="F168" s="11">
        <f>ROUNDDOWN((H167*$G$5/12),0)</f>
        <v>62722</v>
      </c>
      <c r="G168" s="10">
        <f>E168-F168</f>
        <v>37278</v>
      </c>
      <c r="H168" s="9">
        <f>H167-G168-D168</f>
        <v>25051830</v>
      </c>
      <c r="I168" s="9">
        <f>I167+E168+D168</f>
        <v>16100000</v>
      </c>
    </row>
    <row r="169" spans="2:9" x14ac:dyDescent="0.4">
      <c r="B169" s="15" t="str">
        <f>IF(C169=1,B157+1,"")</f>
        <v/>
      </c>
      <c r="C169" s="14">
        <f>IF(C168+1&gt;12,C168-11,C168+1)</f>
        <v>6</v>
      </c>
      <c r="D169" s="13">
        <f>IF(C169=6,$I$3,(IF(C169=12,$I$4,0)))</f>
        <v>0</v>
      </c>
      <c r="E169" s="12">
        <f>$G$4</f>
        <v>100000</v>
      </c>
      <c r="F169" s="11">
        <f>ROUNDDOWN((H168*$G$5/12),0)</f>
        <v>62629</v>
      </c>
      <c r="G169" s="10">
        <f>E169-F169</f>
        <v>37371</v>
      </c>
      <c r="H169" s="9">
        <f>H168-G169-D169</f>
        <v>25014459</v>
      </c>
      <c r="I169" s="9">
        <f>I168+E169+D169</f>
        <v>16200000</v>
      </c>
    </row>
    <row r="170" spans="2:9" x14ac:dyDescent="0.4">
      <c r="B170" s="15" t="str">
        <f>IF(C170=1,B158+1,"")</f>
        <v/>
      </c>
      <c r="C170" s="14">
        <f>IF(C169+1&gt;12,C169-11,C169+1)</f>
        <v>7</v>
      </c>
      <c r="D170" s="13">
        <f>IF(C170=6,$I$3,(IF(C170=12,$I$4,0)))</f>
        <v>0</v>
      </c>
      <c r="E170" s="12">
        <f>$G$4</f>
        <v>100000</v>
      </c>
      <c r="F170" s="11">
        <f>ROUNDDOWN((H169*$G$5/12),0)</f>
        <v>62536</v>
      </c>
      <c r="G170" s="10">
        <f>E170-F170</f>
        <v>37464</v>
      </c>
      <c r="H170" s="9">
        <f>H169-G170-D170</f>
        <v>24976995</v>
      </c>
      <c r="I170" s="9">
        <f>I169+E170+D170</f>
        <v>16300000</v>
      </c>
    </row>
    <row r="171" spans="2:9" x14ac:dyDescent="0.4">
      <c r="B171" s="15" t="str">
        <f>IF(C171=1,B159+1,"")</f>
        <v/>
      </c>
      <c r="C171" s="14">
        <f>IF(C170+1&gt;12,C170-11,C170+1)</f>
        <v>8</v>
      </c>
      <c r="D171" s="13">
        <f>IF(C171=6,$I$3,(IF(C171=12,$I$4,0)))</f>
        <v>0</v>
      </c>
      <c r="E171" s="12">
        <f>$G$4</f>
        <v>100000</v>
      </c>
      <c r="F171" s="11">
        <f>ROUNDDOWN((H170*$G$5/12),0)</f>
        <v>62442</v>
      </c>
      <c r="G171" s="10">
        <f>E171-F171</f>
        <v>37558</v>
      </c>
      <c r="H171" s="9">
        <f>H170-G171-D171</f>
        <v>24939437</v>
      </c>
      <c r="I171" s="9">
        <f>I170+E171+D171</f>
        <v>16400000</v>
      </c>
    </row>
    <row r="172" spans="2:9" x14ac:dyDescent="0.4">
      <c r="B172" s="15" t="str">
        <f>IF(C172=1,B160+1,"")</f>
        <v/>
      </c>
      <c r="C172" s="14">
        <f>IF(C171+1&gt;12,C171-11,C171+1)</f>
        <v>9</v>
      </c>
      <c r="D172" s="13">
        <f>IF(C172=6,$I$3,(IF(C172=12,$I$4,0)))</f>
        <v>0</v>
      </c>
      <c r="E172" s="12">
        <f>$G$4</f>
        <v>100000</v>
      </c>
      <c r="F172" s="11">
        <f>ROUNDDOWN((H171*$G$5/12),0)</f>
        <v>62348</v>
      </c>
      <c r="G172" s="10">
        <f>E172-F172</f>
        <v>37652</v>
      </c>
      <c r="H172" s="9">
        <f>H171-G172-D172</f>
        <v>24901785</v>
      </c>
      <c r="I172" s="9">
        <f>I171+E172+D172</f>
        <v>16500000</v>
      </c>
    </row>
    <row r="173" spans="2:9" x14ac:dyDescent="0.4">
      <c r="B173" s="15" t="str">
        <f>IF(C173=1,B161+1,"")</f>
        <v/>
      </c>
      <c r="C173" s="14">
        <f>IF(C172+1&gt;12,C172-11,C172+1)</f>
        <v>10</v>
      </c>
      <c r="D173" s="13">
        <f>IF(C173=6,$I$3,(IF(C173=12,$I$4,0)))</f>
        <v>0</v>
      </c>
      <c r="E173" s="12">
        <f>$G$4</f>
        <v>100000</v>
      </c>
      <c r="F173" s="11">
        <f>ROUNDDOWN((H172*$G$5/12),0)</f>
        <v>62254</v>
      </c>
      <c r="G173" s="10">
        <f>E173-F173</f>
        <v>37746</v>
      </c>
      <c r="H173" s="9">
        <f>H172-G173-D173</f>
        <v>24864039</v>
      </c>
      <c r="I173" s="9">
        <f>I172+E173+D173</f>
        <v>16600000</v>
      </c>
    </row>
    <row r="174" spans="2:9" x14ac:dyDescent="0.4">
      <c r="B174" s="15" t="str">
        <f>IF(C174=1,B162+1,"")</f>
        <v/>
      </c>
      <c r="C174" s="14">
        <f>IF(C173+1&gt;12,C173-11,C173+1)</f>
        <v>11</v>
      </c>
      <c r="D174" s="13">
        <f>IF(C174=6,$I$3,(IF(C174=12,$I$4,0)))</f>
        <v>0</v>
      </c>
      <c r="E174" s="12">
        <f>$G$4</f>
        <v>100000</v>
      </c>
      <c r="F174" s="11">
        <f>ROUNDDOWN((H173*$G$5/12),0)</f>
        <v>62160</v>
      </c>
      <c r="G174" s="10">
        <f>E174-F174</f>
        <v>37840</v>
      </c>
      <c r="H174" s="9">
        <f>H173-G174-D174</f>
        <v>24826199</v>
      </c>
      <c r="I174" s="9">
        <f>I173+E174+D174</f>
        <v>16700000</v>
      </c>
    </row>
    <row r="175" spans="2:9" ht="19.5" thickBot="1" x14ac:dyDescent="0.45">
      <c r="B175" s="8" t="str">
        <f>IF(C175=1,B163+1,"")</f>
        <v/>
      </c>
      <c r="C175" s="7">
        <f>IF(C174+1&gt;12,C174-11,C174+1)</f>
        <v>12</v>
      </c>
      <c r="D175" s="6">
        <f>IF(C175=6,$I$3,(IF(C175=12,$I$4,0)))</f>
        <v>0</v>
      </c>
      <c r="E175" s="5">
        <f>$G$4</f>
        <v>100000</v>
      </c>
      <c r="F175" s="4">
        <f>ROUNDDOWN((H174*$G$5/12),0)</f>
        <v>62065</v>
      </c>
      <c r="G175" s="3">
        <f>E175-F175</f>
        <v>37935</v>
      </c>
      <c r="H175" s="9">
        <f>H174-G175-D175</f>
        <v>24788264</v>
      </c>
      <c r="I175" s="2">
        <f>I174+E175+D175</f>
        <v>16800000</v>
      </c>
    </row>
    <row r="176" spans="2:9" x14ac:dyDescent="0.4">
      <c r="B176" s="22">
        <f>IF(C176=1,B164+1,"")</f>
        <v>15</v>
      </c>
      <c r="C176" s="21">
        <f>IF(C175+1&gt;12,C175-11,C175+1)</f>
        <v>1</v>
      </c>
      <c r="D176" s="20">
        <f>IF(C176=6,$I$3,(IF(C176=12,$I$4,0)))</f>
        <v>0</v>
      </c>
      <c r="E176" s="19">
        <f>$G$4</f>
        <v>100000</v>
      </c>
      <c r="F176" s="18">
        <f>ROUNDDOWN((H175*$G$5/12),0)</f>
        <v>61970</v>
      </c>
      <c r="G176" s="17">
        <f>E176-F176</f>
        <v>38030</v>
      </c>
      <c r="H176" s="16">
        <f>H175-G176-D176</f>
        <v>24750234</v>
      </c>
      <c r="I176" s="16">
        <f>I175+E176+D176</f>
        <v>16900000</v>
      </c>
    </row>
    <row r="177" spans="2:9" x14ac:dyDescent="0.4">
      <c r="B177" s="15" t="str">
        <f>IF(C177=1,B165+1,"")</f>
        <v/>
      </c>
      <c r="C177" s="14">
        <f>IF(C176+1&gt;12,C176-11,C176+1)</f>
        <v>2</v>
      </c>
      <c r="D177" s="13">
        <f>IF(C177=6,$I$3,(IF(C177=12,$I$4,0)))</f>
        <v>0</v>
      </c>
      <c r="E177" s="12">
        <f>$G$4</f>
        <v>100000</v>
      </c>
      <c r="F177" s="11">
        <f>ROUNDDOWN((H176*$G$5/12),0)</f>
        <v>61875</v>
      </c>
      <c r="G177" s="10">
        <f>E177-F177</f>
        <v>38125</v>
      </c>
      <c r="H177" s="9">
        <f>H176-G177-D177</f>
        <v>24712109</v>
      </c>
      <c r="I177" s="9">
        <f>I176+E177+D177</f>
        <v>17000000</v>
      </c>
    </row>
    <row r="178" spans="2:9" x14ac:dyDescent="0.4">
      <c r="B178" s="15" t="str">
        <f>IF(C178=1,B166+1,"")</f>
        <v/>
      </c>
      <c r="C178" s="14">
        <f>IF(C177+1&gt;12,C177-11,C177+1)</f>
        <v>3</v>
      </c>
      <c r="D178" s="13">
        <f>IF(C178=6,$I$3,(IF(C178=12,$I$4,0)))</f>
        <v>0</v>
      </c>
      <c r="E178" s="12">
        <f>$G$4</f>
        <v>100000</v>
      </c>
      <c r="F178" s="11">
        <f>ROUNDDOWN((H177*$G$5/12),0)</f>
        <v>61780</v>
      </c>
      <c r="G178" s="10">
        <f>E178-F178</f>
        <v>38220</v>
      </c>
      <c r="H178" s="9">
        <f>H177-G178-D178</f>
        <v>24673889</v>
      </c>
      <c r="I178" s="9">
        <f>I177+E178+D178</f>
        <v>17100000</v>
      </c>
    </row>
    <row r="179" spans="2:9" x14ac:dyDescent="0.4">
      <c r="B179" s="15" t="str">
        <f>IF(C179=1,B167+1,"")</f>
        <v/>
      </c>
      <c r="C179" s="14">
        <f>IF(C178+1&gt;12,C178-11,C178+1)</f>
        <v>4</v>
      </c>
      <c r="D179" s="13">
        <f>IF(C179=6,$I$3,(IF(C179=12,$I$4,0)))</f>
        <v>0</v>
      </c>
      <c r="E179" s="12">
        <f>$G$4</f>
        <v>100000</v>
      </c>
      <c r="F179" s="11">
        <f>ROUNDDOWN((H178*$G$5/12),0)</f>
        <v>61684</v>
      </c>
      <c r="G179" s="10">
        <f>E179-F179</f>
        <v>38316</v>
      </c>
      <c r="H179" s="9">
        <f>H178-G179-D179</f>
        <v>24635573</v>
      </c>
      <c r="I179" s="9">
        <f>I178+E179+D179</f>
        <v>17200000</v>
      </c>
    </row>
    <row r="180" spans="2:9" x14ac:dyDescent="0.4">
      <c r="B180" s="15" t="str">
        <f>IF(C180=1,B168+1,"")</f>
        <v/>
      </c>
      <c r="C180" s="14">
        <f>IF(C179+1&gt;12,C179-11,C179+1)</f>
        <v>5</v>
      </c>
      <c r="D180" s="13">
        <f>IF(C180=6,$I$3,(IF(C180=12,$I$4,0)))</f>
        <v>0</v>
      </c>
      <c r="E180" s="12">
        <f>$G$4</f>
        <v>100000</v>
      </c>
      <c r="F180" s="11">
        <f>ROUNDDOWN((H179*$G$5/12),0)</f>
        <v>61588</v>
      </c>
      <c r="G180" s="10">
        <f>E180-F180</f>
        <v>38412</v>
      </c>
      <c r="H180" s="9">
        <f>H179-G180-D180</f>
        <v>24597161</v>
      </c>
      <c r="I180" s="9">
        <f>I179+E180+D180</f>
        <v>17300000</v>
      </c>
    </row>
    <row r="181" spans="2:9" x14ac:dyDescent="0.4">
      <c r="B181" s="15" t="str">
        <f>IF(C181=1,B169+1,"")</f>
        <v/>
      </c>
      <c r="C181" s="14">
        <f>IF(C180+1&gt;12,C180-11,C180+1)</f>
        <v>6</v>
      </c>
      <c r="D181" s="13">
        <f>IF(C181=6,$I$3,(IF(C181=12,$I$4,0)))</f>
        <v>0</v>
      </c>
      <c r="E181" s="12">
        <f>$G$4</f>
        <v>100000</v>
      </c>
      <c r="F181" s="11">
        <f>ROUNDDOWN((H180*$G$5/12),0)</f>
        <v>61492</v>
      </c>
      <c r="G181" s="10">
        <f>E181-F181</f>
        <v>38508</v>
      </c>
      <c r="H181" s="9">
        <f>H180-G181-D181</f>
        <v>24558653</v>
      </c>
      <c r="I181" s="9">
        <f>I180+E181+D181</f>
        <v>17400000</v>
      </c>
    </row>
    <row r="182" spans="2:9" x14ac:dyDescent="0.4">
      <c r="B182" s="15" t="str">
        <f>IF(C182=1,B170+1,"")</f>
        <v/>
      </c>
      <c r="C182" s="14">
        <f>IF(C181+1&gt;12,C181-11,C181+1)</f>
        <v>7</v>
      </c>
      <c r="D182" s="13">
        <f>IF(C182=6,$I$3,(IF(C182=12,$I$4,0)))</f>
        <v>0</v>
      </c>
      <c r="E182" s="12">
        <f>$G$4</f>
        <v>100000</v>
      </c>
      <c r="F182" s="11">
        <f>ROUNDDOWN((H181*$G$5/12),0)</f>
        <v>61396</v>
      </c>
      <c r="G182" s="10">
        <f>E182-F182</f>
        <v>38604</v>
      </c>
      <c r="H182" s="9">
        <f>H181-G182-D182</f>
        <v>24520049</v>
      </c>
      <c r="I182" s="9">
        <f>I181+E182+D182</f>
        <v>17500000</v>
      </c>
    </row>
    <row r="183" spans="2:9" x14ac:dyDescent="0.4">
      <c r="B183" s="15" t="str">
        <f>IF(C183=1,B171+1,"")</f>
        <v/>
      </c>
      <c r="C183" s="14">
        <f>IF(C182+1&gt;12,C182-11,C182+1)</f>
        <v>8</v>
      </c>
      <c r="D183" s="13">
        <f>IF(C183=6,$I$3,(IF(C183=12,$I$4,0)))</f>
        <v>0</v>
      </c>
      <c r="E183" s="12">
        <f>$G$4</f>
        <v>100000</v>
      </c>
      <c r="F183" s="11">
        <f>ROUNDDOWN((H182*$G$5/12),0)</f>
        <v>61300</v>
      </c>
      <c r="G183" s="10">
        <f>E183-F183</f>
        <v>38700</v>
      </c>
      <c r="H183" s="9">
        <f>H182-G183-D183</f>
        <v>24481349</v>
      </c>
      <c r="I183" s="9">
        <f>I182+E183+D183</f>
        <v>17600000</v>
      </c>
    </row>
    <row r="184" spans="2:9" x14ac:dyDescent="0.4">
      <c r="B184" s="15" t="str">
        <f>IF(C184=1,B172+1,"")</f>
        <v/>
      </c>
      <c r="C184" s="14">
        <f>IF(C183+1&gt;12,C183-11,C183+1)</f>
        <v>9</v>
      </c>
      <c r="D184" s="13">
        <f>IF(C184=6,$I$3,(IF(C184=12,$I$4,0)))</f>
        <v>0</v>
      </c>
      <c r="E184" s="12">
        <f>$G$4</f>
        <v>100000</v>
      </c>
      <c r="F184" s="11">
        <f>ROUNDDOWN((H183*$G$5/12),0)</f>
        <v>61203</v>
      </c>
      <c r="G184" s="10">
        <f>E184-F184</f>
        <v>38797</v>
      </c>
      <c r="H184" s="9">
        <f>H183-G184-D184</f>
        <v>24442552</v>
      </c>
      <c r="I184" s="9">
        <f>I183+E184+D184</f>
        <v>17700000</v>
      </c>
    </row>
    <row r="185" spans="2:9" x14ac:dyDescent="0.4">
      <c r="B185" s="15" t="str">
        <f>IF(C185=1,B173+1,"")</f>
        <v/>
      </c>
      <c r="C185" s="14">
        <f>IF(C184+1&gt;12,C184-11,C184+1)</f>
        <v>10</v>
      </c>
      <c r="D185" s="13">
        <f>IF(C185=6,$I$3,(IF(C185=12,$I$4,0)))</f>
        <v>0</v>
      </c>
      <c r="E185" s="12">
        <f>$G$4</f>
        <v>100000</v>
      </c>
      <c r="F185" s="11">
        <f>ROUNDDOWN((H184*$G$5/12),0)</f>
        <v>61106</v>
      </c>
      <c r="G185" s="10">
        <f>E185-F185</f>
        <v>38894</v>
      </c>
      <c r="H185" s="9">
        <f>H184-G185-D185</f>
        <v>24403658</v>
      </c>
      <c r="I185" s="9">
        <f>I184+E185+D185</f>
        <v>17800000</v>
      </c>
    </row>
    <row r="186" spans="2:9" x14ac:dyDescent="0.4">
      <c r="B186" s="15" t="str">
        <f>IF(C186=1,B174+1,"")</f>
        <v/>
      </c>
      <c r="C186" s="14">
        <f>IF(C185+1&gt;12,C185-11,C185+1)</f>
        <v>11</v>
      </c>
      <c r="D186" s="13">
        <f>IF(C186=6,$I$3,(IF(C186=12,$I$4,0)))</f>
        <v>0</v>
      </c>
      <c r="E186" s="12">
        <f>$G$4</f>
        <v>100000</v>
      </c>
      <c r="F186" s="11">
        <f>ROUNDDOWN((H185*$G$5/12),0)</f>
        <v>61009</v>
      </c>
      <c r="G186" s="10">
        <f>E186-F186</f>
        <v>38991</v>
      </c>
      <c r="H186" s="9">
        <f>H185-G186-D186</f>
        <v>24364667</v>
      </c>
      <c r="I186" s="9">
        <f>I185+E186+D186</f>
        <v>17900000</v>
      </c>
    </row>
    <row r="187" spans="2:9" ht="19.5" thickBot="1" x14ac:dyDescent="0.45">
      <c r="B187" s="8" t="str">
        <f>IF(C187=1,B175+1,"")</f>
        <v/>
      </c>
      <c r="C187" s="7">
        <f>IF(C186+1&gt;12,C186-11,C186+1)</f>
        <v>12</v>
      </c>
      <c r="D187" s="6">
        <f>IF(C187=6,$I$3,(IF(C187=12,$I$4,0)))</f>
        <v>0</v>
      </c>
      <c r="E187" s="5">
        <f>$G$4</f>
        <v>100000</v>
      </c>
      <c r="F187" s="4">
        <f>ROUNDDOWN((H186*$G$5/12),0)</f>
        <v>60911</v>
      </c>
      <c r="G187" s="3">
        <f>E187-F187</f>
        <v>39089</v>
      </c>
      <c r="H187" s="2">
        <f>H186-G187-D187</f>
        <v>24325578</v>
      </c>
      <c r="I187" s="2">
        <f>I186+E187+D187</f>
        <v>18000000</v>
      </c>
    </row>
    <row r="188" spans="2:9" x14ac:dyDescent="0.4">
      <c r="B188" s="22">
        <f>IF(C188=1,B176+1,"")</f>
        <v>16</v>
      </c>
      <c r="C188" s="21">
        <f>IF(C187+1&gt;12,C187-11,C187+1)</f>
        <v>1</v>
      </c>
      <c r="D188" s="20">
        <f>IF(C188=6,$I$3,(IF(C188=12,$I$4,0)))</f>
        <v>0</v>
      </c>
      <c r="E188" s="19">
        <f>$G$4</f>
        <v>100000</v>
      </c>
      <c r="F188" s="18">
        <f>ROUNDDOWN((H187*$G$5/12),0)</f>
        <v>60813</v>
      </c>
      <c r="G188" s="17">
        <f>E188-F188</f>
        <v>39187</v>
      </c>
      <c r="H188" s="9">
        <f>H187-G188-D188</f>
        <v>24286391</v>
      </c>
      <c r="I188" s="16">
        <f>I187+E188+D188</f>
        <v>18100000</v>
      </c>
    </row>
    <row r="189" spans="2:9" x14ac:dyDescent="0.4">
      <c r="B189" s="15" t="str">
        <f>IF(C189=1,B177+1,"")</f>
        <v/>
      </c>
      <c r="C189" s="14">
        <f>IF(C188+1&gt;12,C188-11,C188+1)</f>
        <v>2</v>
      </c>
      <c r="D189" s="13">
        <f>IF(C189=6,$I$3,(IF(C189=12,$I$4,0)))</f>
        <v>0</v>
      </c>
      <c r="E189" s="12">
        <f>$G$4</f>
        <v>100000</v>
      </c>
      <c r="F189" s="11">
        <f>ROUNDDOWN((H188*$G$5/12),0)</f>
        <v>60715</v>
      </c>
      <c r="G189" s="10">
        <f>E189-F189</f>
        <v>39285</v>
      </c>
      <c r="H189" s="9">
        <f>H188-G189-D189</f>
        <v>24247106</v>
      </c>
      <c r="I189" s="9">
        <f>I188+E189+D189</f>
        <v>18200000</v>
      </c>
    </row>
    <row r="190" spans="2:9" x14ac:dyDescent="0.4">
      <c r="B190" s="15" t="str">
        <f>IF(C190=1,B178+1,"")</f>
        <v/>
      </c>
      <c r="C190" s="14">
        <f>IF(C189+1&gt;12,C189-11,C189+1)</f>
        <v>3</v>
      </c>
      <c r="D190" s="13">
        <f>IF(C190=6,$I$3,(IF(C190=12,$I$4,0)))</f>
        <v>0</v>
      </c>
      <c r="E190" s="12">
        <f>$G$4</f>
        <v>100000</v>
      </c>
      <c r="F190" s="11">
        <f>ROUNDDOWN((H189*$G$5/12),0)</f>
        <v>60617</v>
      </c>
      <c r="G190" s="10">
        <f>E190-F190</f>
        <v>39383</v>
      </c>
      <c r="H190" s="9">
        <f>H189-G190-D190</f>
        <v>24207723</v>
      </c>
      <c r="I190" s="9">
        <f>I189+E190+D190</f>
        <v>18300000</v>
      </c>
    </row>
    <row r="191" spans="2:9" x14ac:dyDescent="0.4">
      <c r="B191" s="15" t="str">
        <f>IF(C191=1,B179+1,"")</f>
        <v/>
      </c>
      <c r="C191" s="14">
        <f>IF(C190+1&gt;12,C190-11,C190+1)</f>
        <v>4</v>
      </c>
      <c r="D191" s="13">
        <f>IF(C191=6,$I$3,(IF(C191=12,$I$4,0)))</f>
        <v>0</v>
      </c>
      <c r="E191" s="12">
        <f>$G$4</f>
        <v>100000</v>
      </c>
      <c r="F191" s="11">
        <f>ROUNDDOWN((H190*$G$5/12),0)</f>
        <v>60519</v>
      </c>
      <c r="G191" s="10">
        <f>E191-F191</f>
        <v>39481</v>
      </c>
      <c r="H191" s="9">
        <f>H190-G191-D191</f>
        <v>24168242</v>
      </c>
      <c r="I191" s="9">
        <f>I190+E191+D191</f>
        <v>18400000</v>
      </c>
    </row>
    <row r="192" spans="2:9" x14ac:dyDescent="0.4">
      <c r="B192" s="15" t="str">
        <f>IF(C192=1,B180+1,"")</f>
        <v/>
      </c>
      <c r="C192" s="14">
        <f>IF(C191+1&gt;12,C191-11,C191+1)</f>
        <v>5</v>
      </c>
      <c r="D192" s="13">
        <f>IF(C192=6,$I$3,(IF(C192=12,$I$4,0)))</f>
        <v>0</v>
      </c>
      <c r="E192" s="12">
        <f>$G$4</f>
        <v>100000</v>
      </c>
      <c r="F192" s="11">
        <f>ROUNDDOWN((H191*$G$5/12),0)</f>
        <v>60420</v>
      </c>
      <c r="G192" s="10">
        <f>E192-F192</f>
        <v>39580</v>
      </c>
      <c r="H192" s="9">
        <f>H191-G192-D192</f>
        <v>24128662</v>
      </c>
      <c r="I192" s="9">
        <f>I191+E192+D192</f>
        <v>18500000</v>
      </c>
    </row>
    <row r="193" spans="2:9" x14ac:dyDescent="0.4">
      <c r="B193" s="15" t="str">
        <f>IF(C193=1,B181+1,"")</f>
        <v/>
      </c>
      <c r="C193" s="14">
        <f>IF(C192+1&gt;12,C192-11,C192+1)</f>
        <v>6</v>
      </c>
      <c r="D193" s="13">
        <f>IF(C193=6,$I$3,(IF(C193=12,$I$4,0)))</f>
        <v>0</v>
      </c>
      <c r="E193" s="12">
        <f>$G$4</f>
        <v>100000</v>
      </c>
      <c r="F193" s="11">
        <f>ROUNDDOWN((H192*$G$5/12),0)</f>
        <v>60321</v>
      </c>
      <c r="G193" s="10">
        <f>E193-F193</f>
        <v>39679</v>
      </c>
      <c r="H193" s="9">
        <f>H192-G193-D193</f>
        <v>24088983</v>
      </c>
      <c r="I193" s="9">
        <f>I192+E193+D193</f>
        <v>18600000</v>
      </c>
    </row>
    <row r="194" spans="2:9" x14ac:dyDescent="0.4">
      <c r="B194" s="15" t="str">
        <f>IF(C194=1,B182+1,"")</f>
        <v/>
      </c>
      <c r="C194" s="14">
        <f>IF(C193+1&gt;12,C193-11,C193+1)</f>
        <v>7</v>
      </c>
      <c r="D194" s="13">
        <f>IF(C194=6,$I$3,(IF(C194=12,$I$4,0)))</f>
        <v>0</v>
      </c>
      <c r="E194" s="12">
        <f>$G$4</f>
        <v>100000</v>
      </c>
      <c r="F194" s="11">
        <f>ROUNDDOWN((H193*$G$5/12),0)</f>
        <v>60222</v>
      </c>
      <c r="G194" s="10">
        <f>E194-F194</f>
        <v>39778</v>
      </c>
      <c r="H194" s="9">
        <f>H193-G194-D194</f>
        <v>24049205</v>
      </c>
      <c r="I194" s="9">
        <f>I193+E194+D194</f>
        <v>18700000</v>
      </c>
    </row>
    <row r="195" spans="2:9" x14ac:dyDescent="0.4">
      <c r="B195" s="15" t="str">
        <f>IF(C195=1,B183+1,"")</f>
        <v/>
      </c>
      <c r="C195" s="14">
        <f>IF(C194+1&gt;12,C194-11,C194+1)</f>
        <v>8</v>
      </c>
      <c r="D195" s="13">
        <f>IF(C195=6,$I$3,(IF(C195=12,$I$4,0)))</f>
        <v>0</v>
      </c>
      <c r="E195" s="12">
        <f>$G$4</f>
        <v>100000</v>
      </c>
      <c r="F195" s="11">
        <f>ROUNDDOWN((H194*$G$5/12),0)</f>
        <v>60123</v>
      </c>
      <c r="G195" s="10">
        <f>E195-F195</f>
        <v>39877</v>
      </c>
      <c r="H195" s="9">
        <f>H194-G195-D195</f>
        <v>24009328</v>
      </c>
      <c r="I195" s="9">
        <f>I194+E195+D195</f>
        <v>18800000</v>
      </c>
    </row>
    <row r="196" spans="2:9" x14ac:dyDescent="0.4">
      <c r="B196" s="15" t="str">
        <f>IF(C196=1,B184+1,"")</f>
        <v/>
      </c>
      <c r="C196" s="14">
        <f>IF(C195+1&gt;12,C195-11,C195+1)</f>
        <v>9</v>
      </c>
      <c r="D196" s="13">
        <f>IF(C196=6,$I$3,(IF(C196=12,$I$4,0)))</f>
        <v>0</v>
      </c>
      <c r="E196" s="12">
        <f>$G$4</f>
        <v>100000</v>
      </c>
      <c r="F196" s="11">
        <f>ROUNDDOWN((H195*$G$5/12),0)</f>
        <v>60023</v>
      </c>
      <c r="G196" s="10">
        <f>E196-F196</f>
        <v>39977</v>
      </c>
      <c r="H196" s="9">
        <f>H195-G196-D196</f>
        <v>23969351</v>
      </c>
      <c r="I196" s="9">
        <f>I195+E196+D196</f>
        <v>18900000</v>
      </c>
    </row>
    <row r="197" spans="2:9" x14ac:dyDescent="0.4">
      <c r="B197" s="15" t="str">
        <f>IF(C197=1,B185+1,"")</f>
        <v/>
      </c>
      <c r="C197" s="14">
        <f>IF(C196+1&gt;12,C196-11,C196+1)</f>
        <v>10</v>
      </c>
      <c r="D197" s="13">
        <f>IF(C197=6,$I$3,(IF(C197=12,$I$4,0)))</f>
        <v>0</v>
      </c>
      <c r="E197" s="12">
        <f>$G$4</f>
        <v>100000</v>
      </c>
      <c r="F197" s="11">
        <f>ROUNDDOWN((H196*$G$5/12),0)</f>
        <v>59923</v>
      </c>
      <c r="G197" s="10">
        <f>E197-F197</f>
        <v>40077</v>
      </c>
      <c r="H197" s="9">
        <f>H196-G197-D197</f>
        <v>23929274</v>
      </c>
      <c r="I197" s="9">
        <f>I196+E197+D197</f>
        <v>19000000</v>
      </c>
    </row>
    <row r="198" spans="2:9" x14ac:dyDescent="0.4">
      <c r="B198" s="15" t="str">
        <f>IF(C198=1,B186+1,"")</f>
        <v/>
      </c>
      <c r="C198" s="14">
        <f>IF(C197+1&gt;12,C197-11,C197+1)</f>
        <v>11</v>
      </c>
      <c r="D198" s="13">
        <f>IF(C198=6,$I$3,(IF(C198=12,$I$4,0)))</f>
        <v>0</v>
      </c>
      <c r="E198" s="12">
        <f>$G$4</f>
        <v>100000</v>
      </c>
      <c r="F198" s="11">
        <f>ROUNDDOWN((H197*$G$5/12),0)</f>
        <v>59823</v>
      </c>
      <c r="G198" s="10">
        <f>E198-F198</f>
        <v>40177</v>
      </c>
      <c r="H198" s="9">
        <f>H197-G198-D198</f>
        <v>23889097</v>
      </c>
      <c r="I198" s="9">
        <f>I197+E198+D198</f>
        <v>19100000</v>
      </c>
    </row>
    <row r="199" spans="2:9" ht="19.5" thickBot="1" x14ac:dyDescent="0.45">
      <c r="B199" s="8" t="str">
        <f>IF(C199=1,B187+1,"")</f>
        <v/>
      </c>
      <c r="C199" s="7">
        <f>IF(C198+1&gt;12,C198-11,C198+1)</f>
        <v>12</v>
      </c>
      <c r="D199" s="6">
        <f>IF(C199=6,$I$3,(IF(C199=12,$I$4,0)))</f>
        <v>0</v>
      </c>
      <c r="E199" s="5">
        <f>$G$4</f>
        <v>100000</v>
      </c>
      <c r="F199" s="4">
        <f>ROUNDDOWN((H198*$G$5/12),0)</f>
        <v>59722</v>
      </c>
      <c r="G199" s="3">
        <f>E199-F199</f>
        <v>40278</v>
      </c>
      <c r="H199" s="9">
        <f>H198-G199-D199</f>
        <v>23848819</v>
      </c>
      <c r="I199" s="2">
        <f>I198+E199+D199</f>
        <v>19200000</v>
      </c>
    </row>
    <row r="200" spans="2:9" x14ac:dyDescent="0.4">
      <c r="B200" s="22">
        <f>IF(C200=1,B188+1,"")</f>
        <v>17</v>
      </c>
      <c r="C200" s="21">
        <f>IF(C199+1&gt;12,C199-11,C199+1)</f>
        <v>1</v>
      </c>
      <c r="D200" s="20">
        <f>IF(C200=6,$I$3,(IF(C200=12,$I$4,0)))</f>
        <v>0</v>
      </c>
      <c r="E200" s="19">
        <f>$G$4</f>
        <v>100000</v>
      </c>
      <c r="F200" s="18">
        <f>ROUNDDOWN((H199*$G$5/12),0)</f>
        <v>59622</v>
      </c>
      <c r="G200" s="17">
        <f>E200-F200</f>
        <v>40378</v>
      </c>
      <c r="H200" s="16">
        <f>H199-G200-D200</f>
        <v>23808441</v>
      </c>
      <c r="I200" s="16">
        <f>I199+E200+D200</f>
        <v>19300000</v>
      </c>
    </row>
    <row r="201" spans="2:9" x14ac:dyDescent="0.4">
      <c r="B201" s="15" t="str">
        <f>IF(C201=1,B189+1,"")</f>
        <v/>
      </c>
      <c r="C201" s="14">
        <f>IF(C200+1&gt;12,C200-11,C200+1)</f>
        <v>2</v>
      </c>
      <c r="D201" s="13">
        <f>IF(C201=6,$I$3,(IF(C201=12,$I$4,0)))</f>
        <v>0</v>
      </c>
      <c r="E201" s="12">
        <f>$G$4</f>
        <v>100000</v>
      </c>
      <c r="F201" s="11">
        <f>ROUNDDOWN((H200*$G$5/12),0)</f>
        <v>59521</v>
      </c>
      <c r="G201" s="10">
        <f>E201-F201</f>
        <v>40479</v>
      </c>
      <c r="H201" s="9">
        <f>H200-G201-D201</f>
        <v>23767962</v>
      </c>
      <c r="I201" s="9">
        <f>I200+E201+D201</f>
        <v>19400000</v>
      </c>
    </row>
    <row r="202" spans="2:9" x14ac:dyDescent="0.4">
      <c r="B202" s="15" t="str">
        <f>IF(C202=1,B190+1,"")</f>
        <v/>
      </c>
      <c r="C202" s="14">
        <f>IF(C201+1&gt;12,C201-11,C201+1)</f>
        <v>3</v>
      </c>
      <c r="D202" s="13">
        <f>IF(C202=6,$I$3,(IF(C202=12,$I$4,0)))</f>
        <v>0</v>
      </c>
      <c r="E202" s="12">
        <f>$G$4</f>
        <v>100000</v>
      </c>
      <c r="F202" s="11">
        <f>ROUNDDOWN((H201*$G$5/12),0)</f>
        <v>59419</v>
      </c>
      <c r="G202" s="10">
        <f>E202-F202</f>
        <v>40581</v>
      </c>
      <c r="H202" s="9">
        <f>H201-G202-D202</f>
        <v>23727381</v>
      </c>
      <c r="I202" s="9">
        <f>I201+E202+D202</f>
        <v>19500000</v>
      </c>
    </row>
    <row r="203" spans="2:9" x14ac:dyDescent="0.4">
      <c r="B203" s="15" t="str">
        <f>IF(C203=1,B191+1,"")</f>
        <v/>
      </c>
      <c r="C203" s="14">
        <f>IF(C202+1&gt;12,C202-11,C202+1)</f>
        <v>4</v>
      </c>
      <c r="D203" s="13">
        <f>IF(C203=6,$I$3,(IF(C203=12,$I$4,0)))</f>
        <v>0</v>
      </c>
      <c r="E203" s="12">
        <f>$G$4</f>
        <v>100000</v>
      </c>
      <c r="F203" s="11">
        <f>ROUNDDOWN((H202*$G$5/12),0)</f>
        <v>59318</v>
      </c>
      <c r="G203" s="10">
        <f>E203-F203</f>
        <v>40682</v>
      </c>
      <c r="H203" s="9">
        <f>H202-G203-D203</f>
        <v>23686699</v>
      </c>
      <c r="I203" s="9">
        <f>I202+E203+D203</f>
        <v>19600000</v>
      </c>
    </row>
    <row r="204" spans="2:9" x14ac:dyDescent="0.4">
      <c r="B204" s="15" t="str">
        <f>IF(C204=1,B192+1,"")</f>
        <v/>
      </c>
      <c r="C204" s="14">
        <f>IF(C203+1&gt;12,C203-11,C203+1)</f>
        <v>5</v>
      </c>
      <c r="D204" s="13">
        <f>IF(C204=6,$I$3,(IF(C204=12,$I$4,0)))</f>
        <v>0</v>
      </c>
      <c r="E204" s="12">
        <f>$G$4</f>
        <v>100000</v>
      </c>
      <c r="F204" s="11">
        <f>ROUNDDOWN((H203*$G$5/12),0)</f>
        <v>59216</v>
      </c>
      <c r="G204" s="10">
        <f>E204-F204</f>
        <v>40784</v>
      </c>
      <c r="H204" s="9">
        <f>H203-G204-D204</f>
        <v>23645915</v>
      </c>
      <c r="I204" s="9">
        <f>I203+E204+D204</f>
        <v>19700000</v>
      </c>
    </row>
    <row r="205" spans="2:9" x14ac:dyDescent="0.4">
      <c r="B205" s="15" t="str">
        <f>IF(C205=1,B193+1,"")</f>
        <v/>
      </c>
      <c r="C205" s="14">
        <f>IF(C204+1&gt;12,C204-11,C204+1)</f>
        <v>6</v>
      </c>
      <c r="D205" s="13">
        <f>IF(C205=6,$I$3,(IF(C205=12,$I$4,0)))</f>
        <v>0</v>
      </c>
      <c r="E205" s="12">
        <f>$G$4</f>
        <v>100000</v>
      </c>
      <c r="F205" s="11">
        <f>ROUNDDOWN((H204*$G$5/12),0)</f>
        <v>59114</v>
      </c>
      <c r="G205" s="10">
        <f>E205-F205</f>
        <v>40886</v>
      </c>
      <c r="H205" s="9">
        <f>H204-G205-D205</f>
        <v>23605029</v>
      </c>
      <c r="I205" s="9">
        <f>I204+E205+D205</f>
        <v>19800000</v>
      </c>
    </row>
    <row r="206" spans="2:9" x14ac:dyDescent="0.4">
      <c r="B206" s="15" t="str">
        <f>IF(C206=1,B194+1,"")</f>
        <v/>
      </c>
      <c r="C206" s="14">
        <f>IF(C205+1&gt;12,C205-11,C205+1)</f>
        <v>7</v>
      </c>
      <c r="D206" s="13">
        <f>IF(C206=6,$I$3,(IF(C206=12,$I$4,0)))</f>
        <v>0</v>
      </c>
      <c r="E206" s="12">
        <f>$G$4</f>
        <v>100000</v>
      </c>
      <c r="F206" s="11">
        <f>ROUNDDOWN((H205*$G$5/12),0)</f>
        <v>59012</v>
      </c>
      <c r="G206" s="10">
        <f>E206-F206</f>
        <v>40988</v>
      </c>
      <c r="H206" s="9">
        <f>H205-G206-D206</f>
        <v>23564041</v>
      </c>
      <c r="I206" s="9">
        <f>I205+E206+D206</f>
        <v>19900000</v>
      </c>
    </row>
    <row r="207" spans="2:9" x14ac:dyDescent="0.4">
      <c r="B207" s="15" t="str">
        <f>IF(C207=1,B195+1,"")</f>
        <v/>
      </c>
      <c r="C207" s="14">
        <f>IF(C206+1&gt;12,C206-11,C206+1)</f>
        <v>8</v>
      </c>
      <c r="D207" s="13">
        <f>IF(C207=6,$I$3,(IF(C207=12,$I$4,0)))</f>
        <v>0</v>
      </c>
      <c r="E207" s="12">
        <f>$G$4</f>
        <v>100000</v>
      </c>
      <c r="F207" s="11">
        <f>ROUNDDOWN((H206*$G$5/12),0)</f>
        <v>58910</v>
      </c>
      <c r="G207" s="10">
        <f>E207-F207</f>
        <v>41090</v>
      </c>
      <c r="H207" s="9">
        <f>H206-G207-D207</f>
        <v>23522951</v>
      </c>
      <c r="I207" s="9">
        <f>I206+E207+D207</f>
        <v>20000000</v>
      </c>
    </row>
    <row r="208" spans="2:9" x14ac:dyDescent="0.4">
      <c r="B208" s="15" t="str">
        <f>IF(C208=1,B196+1,"")</f>
        <v/>
      </c>
      <c r="C208" s="14">
        <f>IF(C207+1&gt;12,C207-11,C207+1)</f>
        <v>9</v>
      </c>
      <c r="D208" s="13">
        <f>IF(C208=6,$I$3,(IF(C208=12,$I$4,0)))</f>
        <v>0</v>
      </c>
      <c r="E208" s="12">
        <f>$G$4</f>
        <v>100000</v>
      </c>
      <c r="F208" s="11">
        <f>ROUNDDOWN((H207*$G$5/12),0)</f>
        <v>58807</v>
      </c>
      <c r="G208" s="10">
        <f>E208-F208</f>
        <v>41193</v>
      </c>
      <c r="H208" s="9">
        <f>H207-G208-D208</f>
        <v>23481758</v>
      </c>
      <c r="I208" s="9">
        <f>I207+E208+D208</f>
        <v>20100000</v>
      </c>
    </row>
    <row r="209" spans="2:9" x14ac:dyDescent="0.4">
      <c r="B209" s="15" t="str">
        <f>IF(C209=1,B197+1,"")</f>
        <v/>
      </c>
      <c r="C209" s="14">
        <f>IF(C208+1&gt;12,C208-11,C208+1)</f>
        <v>10</v>
      </c>
      <c r="D209" s="13">
        <f>IF(C209=6,$I$3,(IF(C209=12,$I$4,0)))</f>
        <v>0</v>
      </c>
      <c r="E209" s="12">
        <f>$G$4</f>
        <v>100000</v>
      </c>
      <c r="F209" s="11">
        <f>ROUNDDOWN((H208*$G$5/12),0)</f>
        <v>58704</v>
      </c>
      <c r="G209" s="10">
        <f>E209-F209</f>
        <v>41296</v>
      </c>
      <c r="H209" s="9">
        <f>H208-G209-D209</f>
        <v>23440462</v>
      </c>
      <c r="I209" s="9">
        <f>I208+E209+D209</f>
        <v>20200000</v>
      </c>
    </row>
    <row r="210" spans="2:9" x14ac:dyDescent="0.4">
      <c r="B210" s="15" t="str">
        <f>IF(C210=1,B198+1,"")</f>
        <v/>
      </c>
      <c r="C210" s="14">
        <f>IF(C209+1&gt;12,C209-11,C209+1)</f>
        <v>11</v>
      </c>
      <c r="D210" s="13">
        <f>IF(C210=6,$I$3,(IF(C210=12,$I$4,0)))</f>
        <v>0</v>
      </c>
      <c r="E210" s="12">
        <f>$G$4</f>
        <v>100000</v>
      </c>
      <c r="F210" s="11">
        <f>ROUNDDOWN((H209*$G$5/12),0)</f>
        <v>58601</v>
      </c>
      <c r="G210" s="10">
        <f>E210-F210</f>
        <v>41399</v>
      </c>
      <c r="H210" s="9">
        <f>H209-G210-D210</f>
        <v>23399063</v>
      </c>
      <c r="I210" s="9">
        <f>I209+E210+D210</f>
        <v>20300000</v>
      </c>
    </row>
    <row r="211" spans="2:9" ht="19.5" thickBot="1" x14ac:dyDescent="0.45">
      <c r="B211" s="8" t="str">
        <f>IF(C211=1,B199+1,"")</f>
        <v/>
      </c>
      <c r="C211" s="7">
        <f>IF(C210+1&gt;12,C210-11,C210+1)</f>
        <v>12</v>
      </c>
      <c r="D211" s="6">
        <f>IF(C211=6,$I$3,(IF(C211=12,$I$4,0)))</f>
        <v>0</v>
      </c>
      <c r="E211" s="5">
        <f>$G$4</f>
        <v>100000</v>
      </c>
      <c r="F211" s="4">
        <f>ROUNDDOWN((H210*$G$5/12),0)</f>
        <v>58497</v>
      </c>
      <c r="G211" s="3">
        <f>E211-F211</f>
        <v>41503</v>
      </c>
      <c r="H211" s="2">
        <f>H210-G211-D211</f>
        <v>23357560</v>
      </c>
      <c r="I211" s="2">
        <f>I210+E211+D211</f>
        <v>20400000</v>
      </c>
    </row>
    <row r="212" spans="2:9" x14ac:dyDescent="0.4">
      <c r="B212" s="22">
        <f>IF(C212=1,B200+1,"")</f>
        <v>18</v>
      </c>
      <c r="C212" s="21">
        <f>IF(C211+1&gt;12,C211-11,C211+1)</f>
        <v>1</v>
      </c>
      <c r="D212" s="20">
        <f>IF(C212=6,$I$3,(IF(C212=12,$I$4,0)))</f>
        <v>0</v>
      </c>
      <c r="E212" s="19">
        <f>$G$4</f>
        <v>100000</v>
      </c>
      <c r="F212" s="18">
        <f>ROUNDDOWN((H211*$G$5/12),0)</f>
        <v>58393</v>
      </c>
      <c r="G212" s="17">
        <f>E212-F212</f>
        <v>41607</v>
      </c>
      <c r="H212" s="9">
        <f>H211-G212-D212</f>
        <v>23315953</v>
      </c>
      <c r="I212" s="16">
        <f>I211+E212+D212</f>
        <v>20500000</v>
      </c>
    </row>
    <row r="213" spans="2:9" x14ac:dyDescent="0.4">
      <c r="B213" s="15" t="str">
        <f>IF(C213=1,B201+1,"")</f>
        <v/>
      </c>
      <c r="C213" s="14">
        <f>IF(C212+1&gt;12,C212-11,C212+1)</f>
        <v>2</v>
      </c>
      <c r="D213" s="13">
        <f>IF(C213=6,$I$3,(IF(C213=12,$I$4,0)))</f>
        <v>0</v>
      </c>
      <c r="E213" s="12">
        <f>$G$4</f>
        <v>100000</v>
      </c>
      <c r="F213" s="11">
        <f>ROUNDDOWN((H212*$G$5/12),0)</f>
        <v>58289</v>
      </c>
      <c r="G213" s="10">
        <f>E213-F213</f>
        <v>41711</v>
      </c>
      <c r="H213" s="9">
        <f>H212-G213-D213</f>
        <v>23274242</v>
      </c>
      <c r="I213" s="9">
        <f>I212+E213+D213</f>
        <v>20600000</v>
      </c>
    </row>
    <row r="214" spans="2:9" x14ac:dyDescent="0.4">
      <c r="B214" s="15" t="str">
        <f>IF(C214=1,B202+1,"")</f>
        <v/>
      </c>
      <c r="C214" s="14">
        <f>IF(C213+1&gt;12,C213-11,C213+1)</f>
        <v>3</v>
      </c>
      <c r="D214" s="13">
        <f>IF(C214=6,$I$3,(IF(C214=12,$I$4,0)))</f>
        <v>0</v>
      </c>
      <c r="E214" s="12">
        <f>$G$4</f>
        <v>100000</v>
      </c>
      <c r="F214" s="11">
        <f>ROUNDDOWN((H213*$G$5/12),0)</f>
        <v>58185</v>
      </c>
      <c r="G214" s="10">
        <f>E214-F214</f>
        <v>41815</v>
      </c>
      <c r="H214" s="9">
        <f>H213-G214-D214</f>
        <v>23232427</v>
      </c>
      <c r="I214" s="9">
        <f>I213+E214+D214</f>
        <v>20700000</v>
      </c>
    </row>
    <row r="215" spans="2:9" x14ac:dyDescent="0.4">
      <c r="B215" s="15" t="str">
        <f>IF(C215=1,B203+1,"")</f>
        <v/>
      </c>
      <c r="C215" s="14">
        <f>IF(C214+1&gt;12,C214-11,C214+1)</f>
        <v>4</v>
      </c>
      <c r="D215" s="13">
        <f>IF(C215=6,$I$3,(IF(C215=12,$I$4,0)))</f>
        <v>0</v>
      </c>
      <c r="E215" s="12">
        <f>$G$4</f>
        <v>100000</v>
      </c>
      <c r="F215" s="11">
        <f>ROUNDDOWN((H214*$G$5/12),0)</f>
        <v>58081</v>
      </c>
      <c r="G215" s="10">
        <f>E215-F215</f>
        <v>41919</v>
      </c>
      <c r="H215" s="9">
        <f>H214-G215-D215</f>
        <v>23190508</v>
      </c>
      <c r="I215" s="9">
        <f>I214+E215+D215</f>
        <v>20800000</v>
      </c>
    </row>
    <row r="216" spans="2:9" x14ac:dyDescent="0.4">
      <c r="B216" s="15" t="str">
        <f>IF(C216=1,B204+1,"")</f>
        <v/>
      </c>
      <c r="C216" s="14">
        <f>IF(C215+1&gt;12,C215-11,C215+1)</f>
        <v>5</v>
      </c>
      <c r="D216" s="13">
        <f>IF(C216=6,$I$3,(IF(C216=12,$I$4,0)))</f>
        <v>0</v>
      </c>
      <c r="E216" s="12">
        <f>$G$4</f>
        <v>100000</v>
      </c>
      <c r="F216" s="11">
        <f>ROUNDDOWN((H215*$G$5/12),0)</f>
        <v>57976</v>
      </c>
      <c r="G216" s="10">
        <f>E216-F216</f>
        <v>42024</v>
      </c>
      <c r="H216" s="9">
        <f>H215-G216-D216</f>
        <v>23148484</v>
      </c>
      <c r="I216" s="9">
        <f>I215+E216+D216</f>
        <v>20900000</v>
      </c>
    </row>
    <row r="217" spans="2:9" x14ac:dyDescent="0.4">
      <c r="B217" s="15" t="str">
        <f>IF(C217=1,B205+1,"")</f>
        <v/>
      </c>
      <c r="C217" s="14">
        <f>IF(C216+1&gt;12,C216-11,C216+1)</f>
        <v>6</v>
      </c>
      <c r="D217" s="13">
        <f>IF(C217=6,$I$3,(IF(C217=12,$I$4,0)))</f>
        <v>0</v>
      </c>
      <c r="E217" s="12">
        <f>$G$4</f>
        <v>100000</v>
      </c>
      <c r="F217" s="11">
        <f>ROUNDDOWN((H216*$G$5/12),0)</f>
        <v>57871</v>
      </c>
      <c r="G217" s="10">
        <f>E217-F217</f>
        <v>42129</v>
      </c>
      <c r="H217" s="9">
        <f>H216-G217-D217</f>
        <v>23106355</v>
      </c>
      <c r="I217" s="9">
        <f>I216+E217+D217</f>
        <v>21000000</v>
      </c>
    </row>
    <row r="218" spans="2:9" x14ac:dyDescent="0.4">
      <c r="B218" s="15" t="str">
        <f>IF(C218=1,B206+1,"")</f>
        <v/>
      </c>
      <c r="C218" s="14">
        <f>IF(C217+1&gt;12,C217-11,C217+1)</f>
        <v>7</v>
      </c>
      <c r="D218" s="13">
        <f>IF(C218=6,$I$3,(IF(C218=12,$I$4,0)))</f>
        <v>0</v>
      </c>
      <c r="E218" s="12">
        <f>$G$4</f>
        <v>100000</v>
      </c>
      <c r="F218" s="11">
        <f>ROUNDDOWN((H217*$G$5/12),0)</f>
        <v>57765</v>
      </c>
      <c r="G218" s="10">
        <f>E218-F218</f>
        <v>42235</v>
      </c>
      <c r="H218" s="9">
        <f>H217-G218-D218</f>
        <v>23064120</v>
      </c>
      <c r="I218" s="9">
        <f>I217+E218+D218</f>
        <v>21100000</v>
      </c>
    </row>
    <row r="219" spans="2:9" x14ac:dyDescent="0.4">
      <c r="B219" s="15" t="str">
        <f>IF(C219=1,B207+1,"")</f>
        <v/>
      </c>
      <c r="C219" s="14">
        <f>IF(C218+1&gt;12,C218-11,C218+1)</f>
        <v>8</v>
      </c>
      <c r="D219" s="13">
        <f>IF(C219=6,$I$3,(IF(C219=12,$I$4,0)))</f>
        <v>0</v>
      </c>
      <c r="E219" s="12">
        <f>$G$4</f>
        <v>100000</v>
      </c>
      <c r="F219" s="11">
        <f>ROUNDDOWN((H218*$G$5/12),0)</f>
        <v>57660</v>
      </c>
      <c r="G219" s="10">
        <f>E219-F219</f>
        <v>42340</v>
      </c>
      <c r="H219" s="9">
        <f>H218-G219-D219</f>
        <v>23021780</v>
      </c>
      <c r="I219" s="9">
        <f>I218+E219+D219</f>
        <v>21200000</v>
      </c>
    </row>
    <row r="220" spans="2:9" x14ac:dyDescent="0.4">
      <c r="B220" s="15" t="str">
        <f>IF(C220=1,B208+1,"")</f>
        <v/>
      </c>
      <c r="C220" s="14">
        <f>IF(C219+1&gt;12,C219-11,C219+1)</f>
        <v>9</v>
      </c>
      <c r="D220" s="13">
        <f>IF(C220=6,$I$3,(IF(C220=12,$I$4,0)))</f>
        <v>0</v>
      </c>
      <c r="E220" s="12">
        <f>$G$4</f>
        <v>100000</v>
      </c>
      <c r="F220" s="11">
        <f>ROUNDDOWN((H219*$G$5/12),0)</f>
        <v>57554</v>
      </c>
      <c r="G220" s="10">
        <f>E220-F220</f>
        <v>42446</v>
      </c>
      <c r="H220" s="9">
        <f>H219-G220-D220</f>
        <v>22979334</v>
      </c>
      <c r="I220" s="9">
        <f>I219+E220+D220</f>
        <v>21300000</v>
      </c>
    </row>
    <row r="221" spans="2:9" x14ac:dyDescent="0.4">
      <c r="B221" s="15" t="str">
        <f>IF(C221=1,B209+1,"")</f>
        <v/>
      </c>
      <c r="C221" s="14">
        <f>IF(C220+1&gt;12,C220-11,C220+1)</f>
        <v>10</v>
      </c>
      <c r="D221" s="13">
        <f>IF(C221=6,$I$3,(IF(C221=12,$I$4,0)))</f>
        <v>0</v>
      </c>
      <c r="E221" s="12">
        <f>$G$4</f>
        <v>100000</v>
      </c>
      <c r="F221" s="11">
        <f>ROUNDDOWN((H220*$G$5/12),0)</f>
        <v>57448</v>
      </c>
      <c r="G221" s="10">
        <f>E221-F221</f>
        <v>42552</v>
      </c>
      <c r="H221" s="9">
        <f>H220-G221-D221</f>
        <v>22936782</v>
      </c>
      <c r="I221" s="9">
        <f>I220+E221+D221</f>
        <v>21400000</v>
      </c>
    </row>
    <row r="222" spans="2:9" x14ac:dyDescent="0.4">
      <c r="B222" s="15" t="str">
        <f>IF(C222=1,B210+1,"")</f>
        <v/>
      </c>
      <c r="C222" s="14">
        <f>IF(C221+1&gt;12,C221-11,C221+1)</f>
        <v>11</v>
      </c>
      <c r="D222" s="13">
        <f>IF(C222=6,$I$3,(IF(C222=12,$I$4,0)))</f>
        <v>0</v>
      </c>
      <c r="E222" s="12">
        <f>$G$4</f>
        <v>100000</v>
      </c>
      <c r="F222" s="11">
        <f>ROUNDDOWN((H221*$G$5/12),0)</f>
        <v>57341</v>
      </c>
      <c r="G222" s="10">
        <f>E222-F222</f>
        <v>42659</v>
      </c>
      <c r="H222" s="9">
        <f>H221-G222-D222</f>
        <v>22894123</v>
      </c>
      <c r="I222" s="9">
        <f>I221+E222+D222</f>
        <v>21500000</v>
      </c>
    </row>
    <row r="223" spans="2:9" ht="19.5" thickBot="1" x14ac:dyDescent="0.45">
      <c r="B223" s="8" t="str">
        <f>IF(C223=1,B211+1,"")</f>
        <v/>
      </c>
      <c r="C223" s="7">
        <f>IF(C222+1&gt;12,C222-11,C222+1)</f>
        <v>12</v>
      </c>
      <c r="D223" s="6">
        <f>IF(C223=6,$I$3,(IF(C223=12,$I$4,0)))</f>
        <v>0</v>
      </c>
      <c r="E223" s="5">
        <f>$G$4</f>
        <v>100000</v>
      </c>
      <c r="F223" s="4">
        <f>ROUNDDOWN((H222*$G$5/12),0)</f>
        <v>57235</v>
      </c>
      <c r="G223" s="3">
        <f>E223-F223</f>
        <v>42765</v>
      </c>
      <c r="H223" s="9">
        <f>H222-G223-D223</f>
        <v>22851358</v>
      </c>
      <c r="I223" s="2">
        <f>I222+E223+D223</f>
        <v>21600000</v>
      </c>
    </row>
    <row r="224" spans="2:9" x14ac:dyDescent="0.4">
      <c r="B224" s="22">
        <f>IF(C224=1,B212+1,"")</f>
        <v>19</v>
      </c>
      <c r="C224" s="21">
        <f>IF(C223+1&gt;12,C223-11,C223+1)</f>
        <v>1</v>
      </c>
      <c r="D224" s="20">
        <f>IF(C224=6,$I$3,(IF(C224=12,$I$4,0)))</f>
        <v>0</v>
      </c>
      <c r="E224" s="19">
        <f>$G$4</f>
        <v>100000</v>
      </c>
      <c r="F224" s="18">
        <f>ROUNDDOWN((H223*$G$5/12),0)</f>
        <v>57128</v>
      </c>
      <c r="G224" s="17">
        <f>E224-F224</f>
        <v>42872</v>
      </c>
      <c r="H224" s="16">
        <f>H223-G224-D224</f>
        <v>22808486</v>
      </c>
      <c r="I224" s="16">
        <f>I223+E224+D224</f>
        <v>21700000</v>
      </c>
    </row>
    <row r="225" spans="2:9" x14ac:dyDescent="0.4">
      <c r="B225" s="15" t="str">
        <f>IF(C225=1,B213+1,"")</f>
        <v/>
      </c>
      <c r="C225" s="14">
        <f>IF(C224+1&gt;12,C224-11,C224+1)</f>
        <v>2</v>
      </c>
      <c r="D225" s="13">
        <f>IF(C225=6,$I$3,(IF(C225=12,$I$4,0)))</f>
        <v>0</v>
      </c>
      <c r="E225" s="12">
        <f>$G$4</f>
        <v>100000</v>
      </c>
      <c r="F225" s="11">
        <f>ROUNDDOWN((H224*$G$5/12),0)</f>
        <v>57021</v>
      </c>
      <c r="G225" s="10">
        <f>E225-F225</f>
        <v>42979</v>
      </c>
      <c r="H225" s="9">
        <f>H224-G225-D225</f>
        <v>22765507</v>
      </c>
      <c r="I225" s="9">
        <f>I224+E225+D225</f>
        <v>21800000</v>
      </c>
    </row>
    <row r="226" spans="2:9" x14ac:dyDescent="0.4">
      <c r="B226" s="15" t="str">
        <f>IF(C226=1,B214+1,"")</f>
        <v/>
      </c>
      <c r="C226" s="14">
        <f>IF(C225+1&gt;12,C225-11,C225+1)</f>
        <v>3</v>
      </c>
      <c r="D226" s="13">
        <f>IF(C226=6,$I$3,(IF(C226=12,$I$4,0)))</f>
        <v>0</v>
      </c>
      <c r="E226" s="12">
        <f>$G$4</f>
        <v>100000</v>
      </c>
      <c r="F226" s="11">
        <f>ROUNDDOWN((H225*$G$5/12),0)</f>
        <v>56913</v>
      </c>
      <c r="G226" s="10">
        <f>E226-F226</f>
        <v>43087</v>
      </c>
      <c r="H226" s="9">
        <f>H225-G226-D226</f>
        <v>22722420</v>
      </c>
      <c r="I226" s="9">
        <f>I225+E226+D226</f>
        <v>21900000</v>
      </c>
    </row>
    <row r="227" spans="2:9" x14ac:dyDescent="0.4">
      <c r="B227" s="15" t="str">
        <f>IF(C227=1,B215+1,"")</f>
        <v/>
      </c>
      <c r="C227" s="14">
        <f>IF(C226+1&gt;12,C226-11,C226+1)</f>
        <v>4</v>
      </c>
      <c r="D227" s="13">
        <f>IF(C227=6,$I$3,(IF(C227=12,$I$4,0)))</f>
        <v>0</v>
      </c>
      <c r="E227" s="12">
        <f>$G$4</f>
        <v>100000</v>
      </c>
      <c r="F227" s="11">
        <f>ROUNDDOWN((H226*$G$5/12),0)</f>
        <v>56806</v>
      </c>
      <c r="G227" s="10">
        <f>E227-F227</f>
        <v>43194</v>
      </c>
      <c r="H227" s="9">
        <f>H226-G227-D227</f>
        <v>22679226</v>
      </c>
      <c r="I227" s="9">
        <f>I226+E227+D227</f>
        <v>22000000</v>
      </c>
    </row>
    <row r="228" spans="2:9" x14ac:dyDescent="0.4">
      <c r="B228" s="15" t="str">
        <f>IF(C228=1,B216+1,"")</f>
        <v/>
      </c>
      <c r="C228" s="14">
        <f>IF(C227+1&gt;12,C227-11,C227+1)</f>
        <v>5</v>
      </c>
      <c r="D228" s="13">
        <f>IF(C228=6,$I$3,(IF(C228=12,$I$4,0)))</f>
        <v>0</v>
      </c>
      <c r="E228" s="12">
        <f>$G$4</f>
        <v>100000</v>
      </c>
      <c r="F228" s="11">
        <f>ROUNDDOWN((H227*$G$5/12),0)</f>
        <v>56698</v>
      </c>
      <c r="G228" s="10">
        <f>E228-F228</f>
        <v>43302</v>
      </c>
      <c r="H228" s="9">
        <f>H227-G228-D228</f>
        <v>22635924</v>
      </c>
      <c r="I228" s="9">
        <f>I227+E228+D228</f>
        <v>22100000</v>
      </c>
    </row>
    <row r="229" spans="2:9" x14ac:dyDescent="0.4">
      <c r="B229" s="15" t="str">
        <f>IF(C229=1,B217+1,"")</f>
        <v/>
      </c>
      <c r="C229" s="14">
        <f>IF(C228+1&gt;12,C228-11,C228+1)</f>
        <v>6</v>
      </c>
      <c r="D229" s="13">
        <f>IF(C229=6,$I$3,(IF(C229=12,$I$4,0)))</f>
        <v>0</v>
      </c>
      <c r="E229" s="12">
        <f>$G$4</f>
        <v>100000</v>
      </c>
      <c r="F229" s="11">
        <f>ROUNDDOWN((H228*$G$5/12),0)</f>
        <v>56589</v>
      </c>
      <c r="G229" s="10">
        <f>E229-F229</f>
        <v>43411</v>
      </c>
      <c r="H229" s="9">
        <f>H228-G229-D229</f>
        <v>22592513</v>
      </c>
      <c r="I229" s="9">
        <f>I228+E229+D229</f>
        <v>22200000</v>
      </c>
    </row>
    <row r="230" spans="2:9" x14ac:dyDescent="0.4">
      <c r="B230" s="15" t="str">
        <f>IF(C230=1,B218+1,"")</f>
        <v/>
      </c>
      <c r="C230" s="14">
        <f>IF(C229+1&gt;12,C229-11,C229+1)</f>
        <v>7</v>
      </c>
      <c r="D230" s="13">
        <f>IF(C230=6,$I$3,(IF(C230=12,$I$4,0)))</f>
        <v>0</v>
      </c>
      <c r="E230" s="12">
        <f>$G$4</f>
        <v>100000</v>
      </c>
      <c r="F230" s="11">
        <f>ROUNDDOWN((H229*$G$5/12),0)</f>
        <v>56481</v>
      </c>
      <c r="G230" s="10">
        <f>E230-F230</f>
        <v>43519</v>
      </c>
      <c r="H230" s="9">
        <f>H229-G230-D230</f>
        <v>22548994</v>
      </c>
      <c r="I230" s="9">
        <f>I229+E230+D230</f>
        <v>22300000</v>
      </c>
    </row>
    <row r="231" spans="2:9" x14ac:dyDescent="0.4">
      <c r="B231" s="15" t="str">
        <f>IF(C231=1,B219+1,"")</f>
        <v/>
      </c>
      <c r="C231" s="14">
        <f>IF(C230+1&gt;12,C230-11,C230+1)</f>
        <v>8</v>
      </c>
      <c r="D231" s="13">
        <f>IF(C231=6,$I$3,(IF(C231=12,$I$4,0)))</f>
        <v>0</v>
      </c>
      <c r="E231" s="12">
        <f>$G$4</f>
        <v>100000</v>
      </c>
      <c r="F231" s="11">
        <f>ROUNDDOWN((H230*$G$5/12),0)</f>
        <v>56372</v>
      </c>
      <c r="G231" s="10">
        <f>E231-F231</f>
        <v>43628</v>
      </c>
      <c r="H231" s="9">
        <f>H230-G231-D231</f>
        <v>22505366</v>
      </c>
      <c r="I231" s="9">
        <f>I230+E231+D231</f>
        <v>22400000</v>
      </c>
    </row>
    <row r="232" spans="2:9" x14ac:dyDescent="0.4">
      <c r="B232" s="15" t="str">
        <f>IF(C232=1,B220+1,"")</f>
        <v/>
      </c>
      <c r="C232" s="14">
        <f>IF(C231+1&gt;12,C231-11,C231+1)</f>
        <v>9</v>
      </c>
      <c r="D232" s="13">
        <f>IF(C232=6,$I$3,(IF(C232=12,$I$4,0)))</f>
        <v>0</v>
      </c>
      <c r="E232" s="12">
        <f>$G$4</f>
        <v>100000</v>
      </c>
      <c r="F232" s="11">
        <f>ROUNDDOWN((H231*$G$5/12),0)</f>
        <v>56263</v>
      </c>
      <c r="G232" s="10">
        <f>E232-F232</f>
        <v>43737</v>
      </c>
      <c r="H232" s="9">
        <f>H231-G232-D232</f>
        <v>22461629</v>
      </c>
      <c r="I232" s="9">
        <f>I231+E232+D232</f>
        <v>22500000</v>
      </c>
    </row>
    <row r="233" spans="2:9" x14ac:dyDescent="0.4">
      <c r="B233" s="15" t="str">
        <f>IF(C233=1,B221+1,"")</f>
        <v/>
      </c>
      <c r="C233" s="14">
        <f>IF(C232+1&gt;12,C232-11,C232+1)</f>
        <v>10</v>
      </c>
      <c r="D233" s="13">
        <f>IF(C233=6,$I$3,(IF(C233=12,$I$4,0)))</f>
        <v>0</v>
      </c>
      <c r="E233" s="12">
        <f>$G$4</f>
        <v>100000</v>
      </c>
      <c r="F233" s="11">
        <f>ROUNDDOWN((H232*$G$5/12),0)</f>
        <v>56154</v>
      </c>
      <c r="G233" s="10">
        <f>E233-F233</f>
        <v>43846</v>
      </c>
      <c r="H233" s="9">
        <f>H232-G233-D233</f>
        <v>22417783</v>
      </c>
      <c r="I233" s="9">
        <f>I232+E233+D233</f>
        <v>22600000</v>
      </c>
    </row>
    <row r="234" spans="2:9" x14ac:dyDescent="0.4">
      <c r="B234" s="15" t="str">
        <f>IF(C234=1,B222+1,"")</f>
        <v/>
      </c>
      <c r="C234" s="14">
        <f>IF(C233+1&gt;12,C233-11,C233+1)</f>
        <v>11</v>
      </c>
      <c r="D234" s="13">
        <f>IF(C234=6,$I$3,(IF(C234=12,$I$4,0)))</f>
        <v>0</v>
      </c>
      <c r="E234" s="12">
        <f>$G$4</f>
        <v>100000</v>
      </c>
      <c r="F234" s="11">
        <f>ROUNDDOWN((H233*$G$5/12),0)</f>
        <v>56044</v>
      </c>
      <c r="G234" s="10">
        <f>E234-F234</f>
        <v>43956</v>
      </c>
      <c r="H234" s="9">
        <f>H233-G234-D234</f>
        <v>22373827</v>
      </c>
      <c r="I234" s="9">
        <f>I233+E234+D234</f>
        <v>22700000</v>
      </c>
    </row>
    <row r="235" spans="2:9" ht="19.5" thickBot="1" x14ac:dyDescent="0.45">
      <c r="B235" s="8" t="str">
        <f>IF(C235=1,B223+1,"")</f>
        <v/>
      </c>
      <c r="C235" s="7">
        <f>IF(C234+1&gt;12,C234-11,C234+1)</f>
        <v>12</v>
      </c>
      <c r="D235" s="6">
        <f>IF(C235=6,$I$3,(IF(C235=12,$I$4,0)))</f>
        <v>0</v>
      </c>
      <c r="E235" s="5">
        <f>$G$4</f>
        <v>100000</v>
      </c>
      <c r="F235" s="4">
        <f>ROUNDDOWN((H234*$G$5/12),0)</f>
        <v>55934</v>
      </c>
      <c r="G235" s="3">
        <f>E235-F235</f>
        <v>44066</v>
      </c>
      <c r="H235" s="2">
        <f>H234-G235-D235</f>
        <v>22329761</v>
      </c>
      <c r="I235" s="2">
        <f>I234+E235+D235</f>
        <v>22800000</v>
      </c>
    </row>
    <row r="236" spans="2:9" x14ac:dyDescent="0.4">
      <c r="B236" s="22">
        <f>IF(C236=1,B224+1,"")</f>
        <v>20</v>
      </c>
      <c r="C236" s="21">
        <f>IF(C235+1&gt;12,C235-11,C235+1)</f>
        <v>1</v>
      </c>
      <c r="D236" s="20">
        <f>IF(C236=6,$I$3,(IF(C236=12,$I$4,0)))</f>
        <v>0</v>
      </c>
      <c r="E236" s="19">
        <f>$G$4</f>
        <v>100000</v>
      </c>
      <c r="F236" s="18">
        <f>ROUNDDOWN((H235*$G$5/12),0)</f>
        <v>55824</v>
      </c>
      <c r="G236" s="17">
        <f>E236-F236</f>
        <v>44176</v>
      </c>
      <c r="H236" s="9">
        <f>H235-G236-D236</f>
        <v>22285585</v>
      </c>
      <c r="I236" s="16">
        <f>I235+E236+D236</f>
        <v>22900000</v>
      </c>
    </row>
    <row r="237" spans="2:9" x14ac:dyDescent="0.4">
      <c r="B237" s="15" t="str">
        <f>IF(C237=1,B225+1,"")</f>
        <v/>
      </c>
      <c r="C237" s="14">
        <f>IF(C236+1&gt;12,C236-11,C236+1)</f>
        <v>2</v>
      </c>
      <c r="D237" s="13">
        <f>IF(C237=6,$I$3,(IF(C237=12,$I$4,0)))</f>
        <v>0</v>
      </c>
      <c r="E237" s="12">
        <f>$G$4</f>
        <v>100000</v>
      </c>
      <c r="F237" s="11">
        <f>ROUNDDOWN((H236*$G$5/12),0)</f>
        <v>55713</v>
      </c>
      <c r="G237" s="10">
        <f>E237-F237</f>
        <v>44287</v>
      </c>
      <c r="H237" s="9">
        <f>H236-G237-D237</f>
        <v>22241298</v>
      </c>
      <c r="I237" s="9">
        <f>I236+E237+D237</f>
        <v>23000000</v>
      </c>
    </row>
    <row r="238" spans="2:9" x14ac:dyDescent="0.4">
      <c r="B238" s="15" t="str">
        <f>IF(C238=1,B226+1,"")</f>
        <v/>
      </c>
      <c r="C238" s="14">
        <f>IF(C237+1&gt;12,C237-11,C237+1)</f>
        <v>3</v>
      </c>
      <c r="D238" s="13">
        <f>IF(C238=6,$I$3,(IF(C238=12,$I$4,0)))</f>
        <v>0</v>
      </c>
      <c r="E238" s="12">
        <f>$G$4</f>
        <v>100000</v>
      </c>
      <c r="F238" s="11">
        <f>ROUNDDOWN((H237*$G$5/12),0)</f>
        <v>55603</v>
      </c>
      <c r="G238" s="10">
        <f>E238-F238</f>
        <v>44397</v>
      </c>
      <c r="H238" s="9">
        <f>H237-G238-D238</f>
        <v>22196901</v>
      </c>
      <c r="I238" s="9">
        <f>I237+E238+D238</f>
        <v>23100000</v>
      </c>
    </row>
    <row r="239" spans="2:9" x14ac:dyDescent="0.4">
      <c r="B239" s="15" t="str">
        <f>IF(C239=1,B227+1,"")</f>
        <v/>
      </c>
      <c r="C239" s="14">
        <f>IF(C238+1&gt;12,C238-11,C238+1)</f>
        <v>4</v>
      </c>
      <c r="D239" s="13">
        <f>IF(C239=6,$I$3,(IF(C239=12,$I$4,0)))</f>
        <v>0</v>
      </c>
      <c r="E239" s="12">
        <f>$G$4</f>
        <v>100000</v>
      </c>
      <c r="F239" s="11">
        <f>ROUNDDOWN((H238*$G$5/12),0)</f>
        <v>55492</v>
      </c>
      <c r="G239" s="10">
        <f>E239-F239</f>
        <v>44508</v>
      </c>
      <c r="H239" s="9">
        <f>H238-G239-D239</f>
        <v>22152393</v>
      </c>
      <c r="I239" s="9">
        <f>I238+E239+D239</f>
        <v>23200000</v>
      </c>
    </row>
    <row r="240" spans="2:9" x14ac:dyDescent="0.4">
      <c r="B240" s="15" t="str">
        <f>IF(C240=1,B228+1,"")</f>
        <v/>
      </c>
      <c r="C240" s="14">
        <f>IF(C239+1&gt;12,C239-11,C239+1)</f>
        <v>5</v>
      </c>
      <c r="D240" s="13">
        <f>IF(C240=6,$I$3,(IF(C240=12,$I$4,0)))</f>
        <v>0</v>
      </c>
      <c r="E240" s="12">
        <f>$G$4</f>
        <v>100000</v>
      </c>
      <c r="F240" s="11">
        <f>ROUNDDOWN((H239*$G$5/12),0)</f>
        <v>55380</v>
      </c>
      <c r="G240" s="10">
        <f>E240-F240</f>
        <v>44620</v>
      </c>
      <c r="H240" s="9">
        <f>H239-G240-D240</f>
        <v>22107773</v>
      </c>
      <c r="I240" s="9">
        <f>I239+E240+D240</f>
        <v>23300000</v>
      </c>
    </row>
    <row r="241" spans="2:9" x14ac:dyDescent="0.4">
      <c r="B241" s="15" t="str">
        <f>IF(C241=1,B229+1,"")</f>
        <v/>
      </c>
      <c r="C241" s="14">
        <f>IF(C240+1&gt;12,C240-11,C240+1)</f>
        <v>6</v>
      </c>
      <c r="D241" s="13">
        <f>IF(C241=6,$I$3,(IF(C241=12,$I$4,0)))</f>
        <v>0</v>
      </c>
      <c r="E241" s="12">
        <f>$G$4</f>
        <v>100000</v>
      </c>
      <c r="F241" s="11">
        <f>ROUNDDOWN((H240*$G$5/12),0)</f>
        <v>55269</v>
      </c>
      <c r="G241" s="10">
        <f>E241-F241</f>
        <v>44731</v>
      </c>
      <c r="H241" s="9">
        <f>H240-G241-D241</f>
        <v>22063042</v>
      </c>
      <c r="I241" s="9">
        <f>I240+E241+D241</f>
        <v>23400000</v>
      </c>
    </row>
    <row r="242" spans="2:9" x14ac:dyDescent="0.4">
      <c r="B242" s="15" t="str">
        <f>IF(C242=1,B230+1,"")</f>
        <v/>
      </c>
      <c r="C242" s="14">
        <f>IF(C241+1&gt;12,C241-11,C241+1)</f>
        <v>7</v>
      </c>
      <c r="D242" s="13">
        <f>IF(C242=6,$I$3,(IF(C242=12,$I$4,0)))</f>
        <v>0</v>
      </c>
      <c r="E242" s="12">
        <f>$G$4</f>
        <v>100000</v>
      </c>
      <c r="F242" s="11">
        <f>ROUNDDOWN((H241*$G$5/12),0)</f>
        <v>55157</v>
      </c>
      <c r="G242" s="10">
        <f>E242-F242</f>
        <v>44843</v>
      </c>
      <c r="H242" s="9">
        <f>H241-G242-D242</f>
        <v>22018199</v>
      </c>
      <c r="I242" s="9">
        <f>I241+E242+D242</f>
        <v>23500000</v>
      </c>
    </row>
    <row r="243" spans="2:9" x14ac:dyDescent="0.4">
      <c r="B243" s="15" t="str">
        <f>IF(C243=1,B231+1,"")</f>
        <v/>
      </c>
      <c r="C243" s="14">
        <f>IF(C242+1&gt;12,C242-11,C242+1)</f>
        <v>8</v>
      </c>
      <c r="D243" s="13">
        <f>IF(C243=6,$I$3,(IF(C243=12,$I$4,0)))</f>
        <v>0</v>
      </c>
      <c r="E243" s="12">
        <f>$G$4</f>
        <v>100000</v>
      </c>
      <c r="F243" s="11">
        <f>ROUNDDOWN((H242*$G$5/12),0)</f>
        <v>55045</v>
      </c>
      <c r="G243" s="10">
        <f>E243-F243</f>
        <v>44955</v>
      </c>
      <c r="H243" s="9">
        <f>H242-G243-D243</f>
        <v>21973244</v>
      </c>
      <c r="I243" s="9">
        <f>I242+E243+D243</f>
        <v>23600000</v>
      </c>
    </row>
    <row r="244" spans="2:9" x14ac:dyDescent="0.4">
      <c r="B244" s="15" t="str">
        <f>IF(C244=1,B232+1,"")</f>
        <v/>
      </c>
      <c r="C244" s="14">
        <f>IF(C243+1&gt;12,C243-11,C243+1)</f>
        <v>9</v>
      </c>
      <c r="D244" s="13">
        <f>IF(C244=6,$I$3,(IF(C244=12,$I$4,0)))</f>
        <v>0</v>
      </c>
      <c r="E244" s="12">
        <f>$G$4</f>
        <v>100000</v>
      </c>
      <c r="F244" s="11">
        <f>ROUNDDOWN((H243*$G$5/12),0)</f>
        <v>54933</v>
      </c>
      <c r="G244" s="10">
        <f>E244-F244</f>
        <v>45067</v>
      </c>
      <c r="H244" s="9">
        <f>H243-G244-D244</f>
        <v>21928177</v>
      </c>
      <c r="I244" s="9">
        <f>I243+E244+D244</f>
        <v>23700000</v>
      </c>
    </row>
    <row r="245" spans="2:9" x14ac:dyDescent="0.4">
      <c r="B245" s="15" t="str">
        <f>IF(C245=1,B233+1,"")</f>
        <v/>
      </c>
      <c r="C245" s="14">
        <f>IF(C244+1&gt;12,C244-11,C244+1)</f>
        <v>10</v>
      </c>
      <c r="D245" s="13">
        <f>IF(C245=6,$I$3,(IF(C245=12,$I$4,0)))</f>
        <v>0</v>
      </c>
      <c r="E245" s="12">
        <f>$G$4</f>
        <v>100000</v>
      </c>
      <c r="F245" s="11">
        <f>ROUNDDOWN((H244*$G$5/12),0)</f>
        <v>54820</v>
      </c>
      <c r="G245" s="10">
        <f>E245-F245</f>
        <v>45180</v>
      </c>
      <c r="H245" s="9">
        <f>H244-G245-D245</f>
        <v>21882997</v>
      </c>
      <c r="I245" s="9">
        <f>I244+E245+D245</f>
        <v>23800000</v>
      </c>
    </row>
    <row r="246" spans="2:9" x14ac:dyDescent="0.4">
      <c r="B246" s="15" t="str">
        <f>IF(C246=1,B234+1,"")</f>
        <v/>
      </c>
      <c r="C246" s="14">
        <f>IF(C245+1&gt;12,C245-11,C245+1)</f>
        <v>11</v>
      </c>
      <c r="D246" s="13">
        <f>IF(C246=6,$I$3,(IF(C246=12,$I$4,0)))</f>
        <v>0</v>
      </c>
      <c r="E246" s="12">
        <f>$G$4</f>
        <v>100000</v>
      </c>
      <c r="F246" s="11">
        <f>ROUNDDOWN((H245*$G$5/12),0)</f>
        <v>54707</v>
      </c>
      <c r="G246" s="10">
        <f>E246-F246</f>
        <v>45293</v>
      </c>
      <c r="H246" s="9">
        <f>H245-G246-D246</f>
        <v>21837704</v>
      </c>
      <c r="I246" s="9">
        <f>I245+E246+D246</f>
        <v>23900000</v>
      </c>
    </row>
    <row r="247" spans="2:9" ht="19.5" thickBot="1" x14ac:dyDescent="0.45">
      <c r="B247" s="8" t="str">
        <f>IF(C247=1,B235+1,"")</f>
        <v/>
      </c>
      <c r="C247" s="7">
        <f>IF(C246+1&gt;12,C246-11,C246+1)</f>
        <v>12</v>
      </c>
      <c r="D247" s="6">
        <f>IF(C247=6,$I$3,(IF(C247=12,$I$4,0)))</f>
        <v>0</v>
      </c>
      <c r="E247" s="5">
        <f>$G$4</f>
        <v>100000</v>
      </c>
      <c r="F247" s="4">
        <f>ROUNDDOWN((H246*$G$5/12),0)</f>
        <v>54594</v>
      </c>
      <c r="G247" s="3">
        <f>E247-F247</f>
        <v>45406</v>
      </c>
      <c r="H247" s="9">
        <f>H246-G247-D247</f>
        <v>21792298</v>
      </c>
      <c r="I247" s="2">
        <f>I246+E247+D247</f>
        <v>24000000</v>
      </c>
    </row>
    <row r="248" spans="2:9" x14ac:dyDescent="0.4">
      <c r="B248" s="22">
        <f>IF(C248=1,B236+1,"")</f>
        <v>21</v>
      </c>
      <c r="C248" s="21">
        <f>IF(C247+1&gt;12,C247-11,C247+1)</f>
        <v>1</v>
      </c>
      <c r="D248" s="20">
        <f>IF(C248=6,$I$3,(IF(C248=12,$I$4,0)))</f>
        <v>0</v>
      </c>
      <c r="E248" s="19">
        <f>$G$4</f>
        <v>100000</v>
      </c>
      <c r="F248" s="18">
        <f>ROUNDDOWN((H247*$G$5/12),0)</f>
        <v>54480</v>
      </c>
      <c r="G248" s="17">
        <f>E248-F248</f>
        <v>45520</v>
      </c>
      <c r="H248" s="16">
        <f>H247-G248-D248</f>
        <v>21746778</v>
      </c>
      <c r="I248" s="16">
        <f>I247+E248+D248</f>
        <v>24100000</v>
      </c>
    </row>
    <row r="249" spans="2:9" x14ac:dyDescent="0.4">
      <c r="B249" s="15" t="str">
        <f>IF(C249=1,B237+1,"")</f>
        <v/>
      </c>
      <c r="C249" s="14">
        <f>IF(C248+1&gt;12,C248-11,C248+1)</f>
        <v>2</v>
      </c>
      <c r="D249" s="13">
        <f>IF(C249=6,$I$3,(IF(C249=12,$I$4,0)))</f>
        <v>0</v>
      </c>
      <c r="E249" s="12">
        <f>$G$4</f>
        <v>100000</v>
      </c>
      <c r="F249" s="11">
        <f>ROUNDDOWN((H248*$G$5/12),0)</f>
        <v>54366</v>
      </c>
      <c r="G249" s="10">
        <f>E249-F249</f>
        <v>45634</v>
      </c>
      <c r="H249" s="9">
        <f>H248-G249-D249</f>
        <v>21701144</v>
      </c>
      <c r="I249" s="9">
        <f>I248+E249+D249</f>
        <v>24200000</v>
      </c>
    </row>
    <row r="250" spans="2:9" x14ac:dyDescent="0.4">
      <c r="B250" s="15" t="str">
        <f>IF(C250=1,B238+1,"")</f>
        <v/>
      </c>
      <c r="C250" s="14">
        <f>IF(C249+1&gt;12,C249-11,C249+1)</f>
        <v>3</v>
      </c>
      <c r="D250" s="13">
        <f>IF(C250=6,$I$3,(IF(C250=12,$I$4,0)))</f>
        <v>0</v>
      </c>
      <c r="E250" s="12">
        <f>$G$4</f>
        <v>100000</v>
      </c>
      <c r="F250" s="11">
        <f>ROUNDDOWN((H249*$G$5/12),0)</f>
        <v>54252</v>
      </c>
      <c r="G250" s="10">
        <f>E250-F250</f>
        <v>45748</v>
      </c>
      <c r="H250" s="9">
        <f>H249-G250-D250</f>
        <v>21655396</v>
      </c>
      <c r="I250" s="9">
        <f>I249+E250+D250</f>
        <v>24300000</v>
      </c>
    </row>
    <row r="251" spans="2:9" x14ac:dyDescent="0.4">
      <c r="B251" s="15" t="str">
        <f>IF(C251=1,B239+1,"")</f>
        <v/>
      </c>
      <c r="C251" s="14">
        <f>IF(C250+1&gt;12,C250-11,C250+1)</f>
        <v>4</v>
      </c>
      <c r="D251" s="13">
        <f>IF(C251=6,$I$3,(IF(C251=12,$I$4,0)))</f>
        <v>0</v>
      </c>
      <c r="E251" s="12">
        <f>$G$4</f>
        <v>100000</v>
      </c>
      <c r="F251" s="11">
        <f>ROUNDDOWN((H250*$G$5/12),0)</f>
        <v>54138</v>
      </c>
      <c r="G251" s="10">
        <f>E251-F251</f>
        <v>45862</v>
      </c>
      <c r="H251" s="9">
        <f>H250-G251-D251</f>
        <v>21609534</v>
      </c>
      <c r="I251" s="9">
        <f>I250+E251+D251</f>
        <v>24400000</v>
      </c>
    </row>
    <row r="252" spans="2:9" x14ac:dyDescent="0.4">
      <c r="B252" s="15" t="str">
        <f>IF(C252=1,B240+1,"")</f>
        <v/>
      </c>
      <c r="C252" s="14">
        <f>IF(C251+1&gt;12,C251-11,C251+1)</f>
        <v>5</v>
      </c>
      <c r="D252" s="13">
        <f>IF(C252=6,$I$3,(IF(C252=12,$I$4,0)))</f>
        <v>0</v>
      </c>
      <c r="E252" s="12">
        <f>$G$4</f>
        <v>100000</v>
      </c>
      <c r="F252" s="11">
        <f>ROUNDDOWN((H251*$G$5/12),0)</f>
        <v>54023</v>
      </c>
      <c r="G252" s="10">
        <f>E252-F252</f>
        <v>45977</v>
      </c>
      <c r="H252" s="9">
        <f>H251-G252-D252</f>
        <v>21563557</v>
      </c>
      <c r="I252" s="9">
        <f>I251+E252+D252</f>
        <v>24500000</v>
      </c>
    </row>
    <row r="253" spans="2:9" x14ac:dyDescent="0.4">
      <c r="B253" s="15" t="str">
        <f>IF(C253=1,B241+1,"")</f>
        <v/>
      </c>
      <c r="C253" s="14">
        <f>IF(C252+1&gt;12,C252-11,C252+1)</f>
        <v>6</v>
      </c>
      <c r="D253" s="13">
        <f>IF(C253=6,$I$3,(IF(C253=12,$I$4,0)))</f>
        <v>0</v>
      </c>
      <c r="E253" s="12">
        <f>$G$4</f>
        <v>100000</v>
      </c>
      <c r="F253" s="11">
        <f>ROUNDDOWN((H252*$G$5/12),0)</f>
        <v>53908</v>
      </c>
      <c r="G253" s="10">
        <f>E253-F253</f>
        <v>46092</v>
      </c>
      <c r="H253" s="9">
        <f>H252-G253-D253</f>
        <v>21517465</v>
      </c>
      <c r="I253" s="9">
        <f>I252+E253+D253</f>
        <v>24600000</v>
      </c>
    </row>
    <row r="254" spans="2:9" x14ac:dyDescent="0.4">
      <c r="B254" s="15" t="str">
        <f>IF(C254=1,B242+1,"")</f>
        <v/>
      </c>
      <c r="C254" s="14">
        <f>IF(C253+1&gt;12,C253-11,C253+1)</f>
        <v>7</v>
      </c>
      <c r="D254" s="13">
        <f>IF(C254=6,$I$3,(IF(C254=12,$I$4,0)))</f>
        <v>0</v>
      </c>
      <c r="E254" s="12">
        <f>$G$4</f>
        <v>100000</v>
      </c>
      <c r="F254" s="11">
        <f>ROUNDDOWN((H253*$G$5/12),0)</f>
        <v>53793</v>
      </c>
      <c r="G254" s="10">
        <f>E254-F254</f>
        <v>46207</v>
      </c>
      <c r="H254" s="9">
        <f>H253-G254-D254</f>
        <v>21471258</v>
      </c>
      <c r="I254" s="9">
        <f>I253+E254+D254</f>
        <v>24700000</v>
      </c>
    </row>
    <row r="255" spans="2:9" x14ac:dyDescent="0.4">
      <c r="B255" s="15" t="str">
        <f>IF(C255=1,B243+1,"")</f>
        <v/>
      </c>
      <c r="C255" s="14">
        <f>IF(C254+1&gt;12,C254-11,C254+1)</f>
        <v>8</v>
      </c>
      <c r="D255" s="13">
        <f>IF(C255=6,$I$3,(IF(C255=12,$I$4,0)))</f>
        <v>0</v>
      </c>
      <c r="E255" s="12">
        <f>$G$4</f>
        <v>100000</v>
      </c>
      <c r="F255" s="11">
        <f>ROUNDDOWN((H254*$G$5/12),0)</f>
        <v>53678</v>
      </c>
      <c r="G255" s="10">
        <f>E255-F255</f>
        <v>46322</v>
      </c>
      <c r="H255" s="9">
        <f>H254-G255-D255</f>
        <v>21424936</v>
      </c>
      <c r="I255" s="9">
        <f>I254+E255+D255</f>
        <v>24800000</v>
      </c>
    </row>
    <row r="256" spans="2:9" x14ac:dyDescent="0.4">
      <c r="B256" s="15" t="str">
        <f>IF(C256=1,B244+1,"")</f>
        <v/>
      </c>
      <c r="C256" s="14">
        <f>IF(C255+1&gt;12,C255-11,C255+1)</f>
        <v>9</v>
      </c>
      <c r="D256" s="13">
        <f>IF(C256=6,$I$3,(IF(C256=12,$I$4,0)))</f>
        <v>0</v>
      </c>
      <c r="E256" s="12">
        <f>$G$4</f>
        <v>100000</v>
      </c>
      <c r="F256" s="11">
        <f>ROUNDDOWN((H255*$G$5/12),0)</f>
        <v>53562</v>
      </c>
      <c r="G256" s="10">
        <f>E256-F256</f>
        <v>46438</v>
      </c>
      <c r="H256" s="9">
        <f>H255-G256-D256</f>
        <v>21378498</v>
      </c>
      <c r="I256" s="9">
        <f>I255+E256+D256</f>
        <v>24900000</v>
      </c>
    </row>
    <row r="257" spans="2:9" x14ac:dyDescent="0.4">
      <c r="B257" s="15" t="str">
        <f>IF(C257=1,B245+1,"")</f>
        <v/>
      </c>
      <c r="C257" s="14">
        <f>IF(C256+1&gt;12,C256-11,C256+1)</f>
        <v>10</v>
      </c>
      <c r="D257" s="13">
        <f>IF(C257=6,$I$3,(IF(C257=12,$I$4,0)))</f>
        <v>0</v>
      </c>
      <c r="E257" s="12">
        <f>$G$4</f>
        <v>100000</v>
      </c>
      <c r="F257" s="11">
        <f>ROUNDDOWN((H256*$G$5/12),0)</f>
        <v>53446</v>
      </c>
      <c r="G257" s="10">
        <f>E257-F257</f>
        <v>46554</v>
      </c>
      <c r="H257" s="9">
        <f>H256-G257-D257</f>
        <v>21331944</v>
      </c>
      <c r="I257" s="9">
        <f>I256+E257+D257</f>
        <v>25000000</v>
      </c>
    </row>
    <row r="258" spans="2:9" x14ac:dyDescent="0.4">
      <c r="B258" s="15" t="str">
        <f>IF(C258=1,B246+1,"")</f>
        <v/>
      </c>
      <c r="C258" s="14">
        <f>IF(C257+1&gt;12,C257-11,C257+1)</f>
        <v>11</v>
      </c>
      <c r="D258" s="13">
        <f>IF(C258=6,$I$3,(IF(C258=12,$I$4,0)))</f>
        <v>0</v>
      </c>
      <c r="E258" s="12">
        <f>$G$4</f>
        <v>100000</v>
      </c>
      <c r="F258" s="11">
        <f>ROUNDDOWN((H257*$G$5/12),0)</f>
        <v>53329</v>
      </c>
      <c r="G258" s="10">
        <f>E258-F258</f>
        <v>46671</v>
      </c>
      <c r="H258" s="9">
        <f>H257-G258-D258</f>
        <v>21285273</v>
      </c>
      <c r="I258" s="9">
        <f>I257+E258+D258</f>
        <v>25100000</v>
      </c>
    </row>
    <row r="259" spans="2:9" ht="19.5" thickBot="1" x14ac:dyDescent="0.45">
      <c r="B259" s="8" t="str">
        <f>IF(C259=1,B247+1,"")</f>
        <v/>
      </c>
      <c r="C259" s="7">
        <f>IF(C258+1&gt;12,C258-11,C258+1)</f>
        <v>12</v>
      </c>
      <c r="D259" s="6">
        <f>IF(C259=6,$I$3,(IF(C259=12,$I$4,0)))</f>
        <v>0</v>
      </c>
      <c r="E259" s="5">
        <f>$G$4</f>
        <v>100000</v>
      </c>
      <c r="F259" s="4">
        <f>ROUNDDOWN((H258*$G$5/12),0)</f>
        <v>53213</v>
      </c>
      <c r="G259" s="3">
        <f>E259-F259</f>
        <v>46787</v>
      </c>
      <c r="H259" s="2">
        <f>H258-G259-D259</f>
        <v>21238486</v>
      </c>
      <c r="I259" s="2">
        <f>I258+E259+D259</f>
        <v>25200000</v>
      </c>
    </row>
    <row r="260" spans="2:9" x14ac:dyDescent="0.4">
      <c r="B260" s="22">
        <f>IF(C260=1,B248+1,"")</f>
        <v>22</v>
      </c>
      <c r="C260" s="21">
        <f>IF(C259+1&gt;12,C259-11,C259+1)</f>
        <v>1</v>
      </c>
      <c r="D260" s="20">
        <f>IF(C260=6,$I$3,(IF(C260=12,$I$4,0)))</f>
        <v>0</v>
      </c>
      <c r="E260" s="19">
        <f>$G$4</f>
        <v>100000</v>
      </c>
      <c r="F260" s="18">
        <f>ROUNDDOWN((H259*$G$5/12),0)</f>
        <v>53096</v>
      </c>
      <c r="G260" s="17">
        <f>E260-F260</f>
        <v>46904</v>
      </c>
      <c r="H260" s="9">
        <f>H259-G260-D260</f>
        <v>21191582</v>
      </c>
      <c r="I260" s="16">
        <f>I259+E260+D260</f>
        <v>25300000</v>
      </c>
    </row>
    <row r="261" spans="2:9" x14ac:dyDescent="0.4">
      <c r="B261" s="15" t="str">
        <f>IF(C261=1,B249+1,"")</f>
        <v/>
      </c>
      <c r="C261" s="14">
        <f>IF(C260+1&gt;12,C260-11,C260+1)</f>
        <v>2</v>
      </c>
      <c r="D261" s="13">
        <f>IF(C261=6,$I$3,(IF(C261=12,$I$4,0)))</f>
        <v>0</v>
      </c>
      <c r="E261" s="12">
        <f>$G$4</f>
        <v>100000</v>
      </c>
      <c r="F261" s="11">
        <f>ROUNDDOWN((H260*$G$5/12),0)</f>
        <v>52978</v>
      </c>
      <c r="G261" s="10">
        <f>E261-F261</f>
        <v>47022</v>
      </c>
      <c r="H261" s="9">
        <f>H260-G261-D261</f>
        <v>21144560</v>
      </c>
      <c r="I261" s="9">
        <f>I260+E261+D261</f>
        <v>25400000</v>
      </c>
    </row>
    <row r="262" spans="2:9" x14ac:dyDescent="0.4">
      <c r="B262" s="15" t="str">
        <f>IF(C262=1,B250+1,"")</f>
        <v/>
      </c>
      <c r="C262" s="14">
        <f>IF(C261+1&gt;12,C261-11,C261+1)</f>
        <v>3</v>
      </c>
      <c r="D262" s="13">
        <f>IF(C262=6,$I$3,(IF(C262=12,$I$4,0)))</f>
        <v>0</v>
      </c>
      <c r="E262" s="12">
        <f>$G$4</f>
        <v>100000</v>
      </c>
      <c r="F262" s="11">
        <f>ROUNDDOWN((H261*$G$5/12),0)</f>
        <v>52861</v>
      </c>
      <c r="G262" s="10">
        <f>E262-F262</f>
        <v>47139</v>
      </c>
      <c r="H262" s="9">
        <f>H261-G262-D262</f>
        <v>21097421</v>
      </c>
      <c r="I262" s="9">
        <f>I261+E262+D262</f>
        <v>25500000</v>
      </c>
    </row>
    <row r="263" spans="2:9" x14ac:dyDescent="0.4">
      <c r="B263" s="15" t="str">
        <f>IF(C263=1,B251+1,"")</f>
        <v/>
      </c>
      <c r="C263" s="14">
        <f>IF(C262+1&gt;12,C262-11,C262+1)</f>
        <v>4</v>
      </c>
      <c r="D263" s="13">
        <f>IF(C263=6,$I$3,(IF(C263=12,$I$4,0)))</f>
        <v>0</v>
      </c>
      <c r="E263" s="12">
        <f>$G$4</f>
        <v>100000</v>
      </c>
      <c r="F263" s="11">
        <f>ROUNDDOWN((H262*$G$5/12),0)</f>
        <v>52743</v>
      </c>
      <c r="G263" s="10">
        <f>E263-F263</f>
        <v>47257</v>
      </c>
      <c r="H263" s="9">
        <f>H262-G263-D263</f>
        <v>21050164</v>
      </c>
      <c r="I263" s="9">
        <f>I262+E263+D263</f>
        <v>25600000</v>
      </c>
    </row>
    <row r="264" spans="2:9" x14ac:dyDescent="0.4">
      <c r="B264" s="15" t="str">
        <f>IF(C264=1,B252+1,"")</f>
        <v/>
      </c>
      <c r="C264" s="14">
        <f>IF(C263+1&gt;12,C263-11,C263+1)</f>
        <v>5</v>
      </c>
      <c r="D264" s="13">
        <f>IF(C264=6,$I$3,(IF(C264=12,$I$4,0)))</f>
        <v>0</v>
      </c>
      <c r="E264" s="12">
        <f>$G$4</f>
        <v>100000</v>
      </c>
      <c r="F264" s="11">
        <f>ROUNDDOWN((H263*$G$5/12),0)</f>
        <v>52625</v>
      </c>
      <c r="G264" s="10">
        <f>E264-F264</f>
        <v>47375</v>
      </c>
      <c r="H264" s="9">
        <f>H263-G264-D264</f>
        <v>21002789</v>
      </c>
      <c r="I264" s="9">
        <f>I263+E264+D264</f>
        <v>25700000</v>
      </c>
    </row>
    <row r="265" spans="2:9" x14ac:dyDescent="0.4">
      <c r="B265" s="15" t="str">
        <f>IF(C265=1,B253+1,"")</f>
        <v/>
      </c>
      <c r="C265" s="14">
        <f>IF(C264+1&gt;12,C264-11,C264+1)</f>
        <v>6</v>
      </c>
      <c r="D265" s="13">
        <f>IF(C265=6,$I$3,(IF(C265=12,$I$4,0)))</f>
        <v>0</v>
      </c>
      <c r="E265" s="12">
        <f>$G$4</f>
        <v>100000</v>
      </c>
      <c r="F265" s="11">
        <f>ROUNDDOWN((H264*$G$5/12),0)</f>
        <v>52506</v>
      </c>
      <c r="G265" s="10">
        <f>E265-F265</f>
        <v>47494</v>
      </c>
      <c r="H265" s="9">
        <f>H264-G265-D265</f>
        <v>20955295</v>
      </c>
      <c r="I265" s="9">
        <f>I264+E265+D265</f>
        <v>25800000</v>
      </c>
    </row>
    <row r="266" spans="2:9" x14ac:dyDescent="0.4">
      <c r="B266" s="15" t="str">
        <f>IF(C266=1,B254+1,"")</f>
        <v/>
      </c>
      <c r="C266" s="14">
        <f>IF(C265+1&gt;12,C265-11,C265+1)</f>
        <v>7</v>
      </c>
      <c r="D266" s="13">
        <f>IF(C266=6,$I$3,(IF(C266=12,$I$4,0)))</f>
        <v>0</v>
      </c>
      <c r="E266" s="12">
        <f>$G$4</f>
        <v>100000</v>
      </c>
      <c r="F266" s="11">
        <f>ROUNDDOWN((H265*$G$5/12),0)</f>
        <v>52388</v>
      </c>
      <c r="G266" s="10">
        <f>E266-F266</f>
        <v>47612</v>
      </c>
      <c r="H266" s="9">
        <f>H265-G266-D266</f>
        <v>20907683</v>
      </c>
      <c r="I266" s="9">
        <f>I265+E266+D266</f>
        <v>25900000</v>
      </c>
    </row>
    <row r="267" spans="2:9" x14ac:dyDescent="0.4">
      <c r="B267" s="15" t="str">
        <f>IF(C267=1,B255+1,"")</f>
        <v/>
      </c>
      <c r="C267" s="14">
        <f>IF(C266+1&gt;12,C266-11,C266+1)</f>
        <v>8</v>
      </c>
      <c r="D267" s="13">
        <f>IF(C267=6,$I$3,(IF(C267=12,$I$4,0)))</f>
        <v>0</v>
      </c>
      <c r="E267" s="12">
        <f>$G$4</f>
        <v>100000</v>
      </c>
      <c r="F267" s="11">
        <f>ROUNDDOWN((H266*$G$5/12),0)</f>
        <v>52269</v>
      </c>
      <c r="G267" s="10">
        <f>E267-F267</f>
        <v>47731</v>
      </c>
      <c r="H267" s="9">
        <f>H266-G267-D267</f>
        <v>20859952</v>
      </c>
      <c r="I267" s="9">
        <f>I266+E267+D267</f>
        <v>26000000</v>
      </c>
    </row>
    <row r="268" spans="2:9" x14ac:dyDescent="0.4">
      <c r="B268" s="15" t="str">
        <f>IF(C268=1,B256+1,"")</f>
        <v/>
      </c>
      <c r="C268" s="14">
        <f>IF(C267+1&gt;12,C267-11,C267+1)</f>
        <v>9</v>
      </c>
      <c r="D268" s="13">
        <f>IF(C268=6,$I$3,(IF(C268=12,$I$4,0)))</f>
        <v>0</v>
      </c>
      <c r="E268" s="12">
        <f>$G$4</f>
        <v>100000</v>
      </c>
      <c r="F268" s="11">
        <f>ROUNDDOWN((H267*$G$5/12),0)</f>
        <v>52149</v>
      </c>
      <c r="G268" s="10">
        <f>E268-F268</f>
        <v>47851</v>
      </c>
      <c r="H268" s="9">
        <f>H267-G268-D268</f>
        <v>20812101</v>
      </c>
      <c r="I268" s="9">
        <f>I267+E268+D268</f>
        <v>26100000</v>
      </c>
    </row>
    <row r="269" spans="2:9" x14ac:dyDescent="0.4">
      <c r="B269" s="15" t="str">
        <f>IF(C269=1,B257+1,"")</f>
        <v/>
      </c>
      <c r="C269" s="14">
        <f>IF(C268+1&gt;12,C268-11,C268+1)</f>
        <v>10</v>
      </c>
      <c r="D269" s="13">
        <f>IF(C269=6,$I$3,(IF(C269=12,$I$4,0)))</f>
        <v>0</v>
      </c>
      <c r="E269" s="12">
        <f>$G$4</f>
        <v>100000</v>
      </c>
      <c r="F269" s="11">
        <f>ROUNDDOWN((H268*$G$5/12),0)</f>
        <v>52030</v>
      </c>
      <c r="G269" s="10">
        <f>E269-F269</f>
        <v>47970</v>
      </c>
      <c r="H269" s="9">
        <f>H268-G269-D269</f>
        <v>20764131</v>
      </c>
      <c r="I269" s="9">
        <f>I268+E269+D269</f>
        <v>26200000</v>
      </c>
    </row>
    <row r="270" spans="2:9" x14ac:dyDescent="0.4">
      <c r="B270" s="15" t="str">
        <f>IF(C270=1,B258+1,"")</f>
        <v/>
      </c>
      <c r="C270" s="14">
        <f>IF(C269+1&gt;12,C269-11,C269+1)</f>
        <v>11</v>
      </c>
      <c r="D270" s="13">
        <f>IF(C270=6,$I$3,(IF(C270=12,$I$4,0)))</f>
        <v>0</v>
      </c>
      <c r="E270" s="12">
        <f>$G$4</f>
        <v>100000</v>
      </c>
      <c r="F270" s="11">
        <f>ROUNDDOWN((H269*$G$5/12),0)</f>
        <v>51910</v>
      </c>
      <c r="G270" s="10">
        <f>E270-F270</f>
        <v>48090</v>
      </c>
      <c r="H270" s="9">
        <f>H269-G270-D270</f>
        <v>20716041</v>
      </c>
      <c r="I270" s="9">
        <f>I269+E270+D270</f>
        <v>26300000</v>
      </c>
    </row>
    <row r="271" spans="2:9" ht="19.5" thickBot="1" x14ac:dyDescent="0.45">
      <c r="B271" s="8" t="str">
        <f>IF(C271=1,B259+1,"")</f>
        <v/>
      </c>
      <c r="C271" s="7">
        <f>IF(C270+1&gt;12,C270-11,C270+1)</f>
        <v>12</v>
      </c>
      <c r="D271" s="6">
        <f>IF(C271=6,$I$3,(IF(C271=12,$I$4,0)))</f>
        <v>0</v>
      </c>
      <c r="E271" s="5">
        <f>$G$4</f>
        <v>100000</v>
      </c>
      <c r="F271" s="4">
        <f>ROUNDDOWN((H270*$G$5/12),0)</f>
        <v>51790</v>
      </c>
      <c r="G271" s="3">
        <f>E271-F271</f>
        <v>48210</v>
      </c>
      <c r="H271" s="9">
        <f>H270-G271-D271</f>
        <v>20667831</v>
      </c>
      <c r="I271" s="2">
        <f>I270+E271+D271</f>
        <v>26400000</v>
      </c>
    </row>
    <row r="272" spans="2:9" x14ac:dyDescent="0.4">
      <c r="B272" s="22">
        <f>IF(C272=1,B260+1,"")</f>
        <v>23</v>
      </c>
      <c r="C272" s="21">
        <f>IF(C271+1&gt;12,C271-11,C271+1)</f>
        <v>1</v>
      </c>
      <c r="D272" s="20">
        <f>IF(C272=6,$I$3,(IF(C272=12,$I$4,0)))</f>
        <v>0</v>
      </c>
      <c r="E272" s="19">
        <f>$G$4</f>
        <v>100000</v>
      </c>
      <c r="F272" s="18">
        <f>ROUNDDOWN((H271*$G$5/12),0)</f>
        <v>51669</v>
      </c>
      <c r="G272" s="17">
        <f>E272-F272</f>
        <v>48331</v>
      </c>
      <c r="H272" s="16">
        <f>H271-G272-D272</f>
        <v>20619500</v>
      </c>
      <c r="I272" s="16">
        <f>I271+E272+D272</f>
        <v>26500000</v>
      </c>
    </row>
    <row r="273" spans="2:9" x14ac:dyDescent="0.4">
      <c r="B273" s="15" t="str">
        <f>IF(C273=1,B261+1,"")</f>
        <v/>
      </c>
      <c r="C273" s="14">
        <f>IF(C272+1&gt;12,C272-11,C272+1)</f>
        <v>2</v>
      </c>
      <c r="D273" s="13">
        <f>IF(C273=6,$I$3,(IF(C273=12,$I$4,0)))</f>
        <v>0</v>
      </c>
      <c r="E273" s="12">
        <f>$G$4</f>
        <v>100000</v>
      </c>
      <c r="F273" s="11">
        <f>ROUNDDOWN((H272*$G$5/12),0)</f>
        <v>51548</v>
      </c>
      <c r="G273" s="10">
        <f>E273-F273</f>
        <v>48452</v>
      </c>
      <c r="H273" s="9">
        <f>H272-G273-D273</f>
        <v>20571048</v>
      </c>
      <c r="I273" s="9">
        <f>I272+E273+D273</f>
        <v>26600000</v>
      </c>
    </row>
    <row r="274" spans="2:9" x14ac:dyDescent="0.4">
      <c r="B274" s="15" t="str">
        <f>IF(C274=1,B262+1,"")</f>
        <v/>
      </c>
      <c r="C274" s="14">
        <f>IF(C273+1&gt;12,C273-11,C273+1)</f>
        <v>3</v>
      </c>
      <c r="D274" s="13">
        <f>IF(C274=6,$I$3,(IF(C274=12,$I$4,0)))</f>
        <v>0</v>
      </c>
      <c r="E274" s="12">
        <f>$G$4</f>
        <v>100000</v>
      </c>
      <c r="F274" s="11">
        <f>ROUNDDOWN((H273*$G$5/12),0)</f>
        <v>51427</v>
      </c>
      <c r="G274" s="10">
        <f>E274-F274</f>
        <v>48573</v>
      </c>
      <c r="H274" s="9">
        <f>H273-G274-D274</f>
        <v>20522475</v>
      </c>
      <c r="I274" s="9">
        <f>I273+E274+D274</f>
        <v>26700000</v>
      </c>
    </row>
    <row r="275" spans="2:9" x14ac:dyDescent="0.4">
      <c r="B275" s="15" t="str">
        <f>IF(C275=1,B263+1,"")</f>
        <v/>
      </c>
      <c r="C275" s="14">
        <f>IF(C274+1&gt;12,C274-11,C274+1)</f>
        <v>4</v>
      </c>
      <c r="D275" s="13">
        <f>IF(C275=6,$I$3,(IF(C275=12,$I$4,0)))</f>
        <v>0</v>
      </c>
      <c r="E275" s="12">
        <f>$G$4</f>
        <v>100000</v>
      </c>
      <c r="F275" s="11">
        <f>ROUNDDOWN((H274*$G$5/12),0)</f>
        <v>51306</v>
      </c>
      <c r="G275" s="10">
        <f>E275-F275</f>
        <v>48694</v>
      </c>
      <c r="H275" s="9">
        <f>H274-G275-D275</f>
        <v>20473781</v>
      </c>
      <c r="I275" s="9">
        <f>I274+E275+D275</f>
        <v>26800000</v>
      </c>
    </row>
    <row r="276" spans="2:9" x14ac:dyDescent="0.4">
      <c r="B276" s="15" t="str">
        <f>IF(C276=1,B264+1,"")</f>
        <v/>
      </c>
      <c r="C276" s="14">
        <f>IF(C275+1&gt;12,C275-11,C275+1)</f>
        <v>5</v>
      </c>
      <c r="D276" s="13">
        <f>IF(C276=6,$I$3,(IF(C276=12,$I$4,0)))</f>
        <v>0</v>
      </c>
      <c r="E276" s="12">
        <f>$G$4</f>
        <v>100000</v>
      </c>
      <c r="F276" s="11">
        <f>ROUNDDOWN((H275*$G$5/12),0)</f>
        <v>51184</v>
      </c>
      <c r="G276" s="10">
        <f>E276-F276</f>
        <v>48816</v>
      </c>
      <c r="H276" s="9">
        <f>H275-G276-D276</f>
        <v>20424965</v>
      </c>
      <c r="I276" s="9">
        <f>I275+E276+D276</f>
        <v>26900000</v>
      </c>
    </row>
    <row r="277" spans="2:9" x14ac:dyDescent="0.4">
      <c r="B277" s="15" t="str">
        <f>IF(C277=1,B265+1,"")</f>
        <v/>
      </c>
      <c r="C277" s="14">
        <f>IF(C276+1&gt;12,C276-11,C276+1)</f>
        <v>6</v>
      </c>
      <c r="D277" s="13">
        <f>IF(C277=6,$I$3,(IF(C277=12,$I$4,0)))</f>
        <v>0</v>
      </c>
      <c r="E277" s="12">
        <f>$G$4</f>
        <v>100000</v>
      </c>
      <c r="F277" s="11">
        <f>ROUNDDOWN((H276*$G$5/12),0)</f>
        <v>51062</v>
      </c>
      <c r="G277" s="10">
        <f>E277-F277</f>
        <v>48938</v>
      </c>
      <c r="H277" s="9">
        <f>H276-G277-D277</f>
        <v>20376027</v>
      </c>
      <c r="I277" s="9">
        <f>I276+E277+D277</f>
        <v>27000000</v>
      </c>
    </row>
    <row r="278" spans="2:9" x14ac:dyDescent="0.4">
      <c r="B278" s="15" t="str">
        <f>IF(C278=1,B266+1,"")</f>
        <v/>
      </c>
      <c r="C278" s="14">
        <f>IF(C277+1&gt;12,C277-11,C277+1)</f>
        <v>7</v>
      </c>
      <c r="D278" s="13">
        <f>IF(C278=6,$I$3,(IF(C278=12,$I$4,0)))</f>
        <v>0</v>
      </c>
      <c r="E278" s="12">
        <f>$G$4</f>
        <v>100000</v>
      </c>
      <c r="F278" s="11">
        <f>ROUNDDOWN((H277*$G$5/12),0)</f>
        <v>50940</v>
      </c>
      <c r="G278" s="10">
        <f>E278-F278</f>
        <v>49060</v>
      </c>
      <c r="H278" s="9">
        <f>H277-G278-D278</f>
        <v>20326967</v>
      </c>
      <c r="I278" s="9">
        <f>I277+E278+D278</f>
        <v>27100000</v>
      </c>
    </row>
    <row r="279" spans="2:9" x14ac:dyDescent="0.4">
      <c r="B279" s="15" t="str">
        <f>IF(C279=1,B267+1,"")</f>
        <v/>
      </c>
      <c r="C279" s="14">
        <f>IF(C278+1&gt;12,C278-11,C278+1)</f>
        <v>8</v>
      </c>
      <c r="D279" s="13">
        <f>IF(C279=6,$I$3,(IF(C279=12,$I$4,0)))</f>
        <v>0</v>
      </c>
      <c r="E279" s="12">
        <f>$G$4</f>
        <v>100000</v>
      </c>
      <c r="F279" s="11">
        <f>ROUNDDOWN((H278*$G$5/12),0)</f>
        <v>50817</v>
      </c>
      <c r="G279" s="10">
        <f>E279-F279</f>
        <v>49183</v>
      </c>
      <c r="H279" s="9">
        <f>H278-G279-D279</f>
        <v>20277784</v>
      </c>
      <c r="I279" s="9">
        <f>I278+E279+D279</f>
        <v>27200000</v>
      </c>
    </row>
    <row r="280" spans="2:9" x14ac:dyDescent="0.4">
      <c r="B280" s="15" t="str">
        <f>IF(C280=1,B268+1,"")</f>
        <v/>
      </c>
      <c r="C280" s="14">
        <f>IF(C279+1&gt;12,C279-11,C279+1)</f>
        <v>9</v>
      </c>
      <c r="D280" s="13">
        <f>IF(C280=6,$I$3,(IF(C280=12,$I$4,0)))</f>
        <v>0</v>
      </c>
      <c r="E280" s="12">
        <f>$G$4</f>
        <v>100000</v>
      </c>
      <c r="F280" s="11">
        <f>ROUNDDOWN((H279*$G$5/12),0)</f>
        <v>50694</v>
      </c>
      <c r="G280" s="10">
        <f>E280-F280</f>
        <v>49306</v>
      </c>
      <c r="H280" s="9">
        <f>H279-G280-D280</f>
        <v>20228478</v>
      </c>
      <c r="I280" s="9">
        <f>I279+E280+D280</f>
        <v>27300000</v>
      </c>
    </row>
    <row r="281" spans="2:9" x14ac:dyDescent="0.4">
      <c r="B281" s="15" t="str">
        <f>IF(C281=1,B269+1,"")</f>
        <v/>
      </c>
      <c r="C281" s="14">
        <f>IF(C280+1&gt;12,C280-11,C280+1)</f>
        <v>10</v>
      </c>
      <c r="D281" s="13">
        <f>IF(C281=6,$I$3,(IF(C281=12,$I$4,0)))</f>
        <v>0</v>
      </c>
      <c r="E281" s="12">
        <f>$G$4</f>
        <v>100000</v>
      </c>
      <c r="F281" s="11">
        <f>ROUNDDOWN((H280*$G$5/12),0)</f>
        <v>50571</v>
      </c>
      <c r="G281" s="10">
        <f>E281-F281</f>
        <v>49429</v>
      </c>
      <c r="H281" s="9">
        <f>H280-G281-D281</f>
        <v>20179049</v>
      </c>
      <c r="I281" s="9">
        <f>I280+E281+D281</f>
        <v>27400000</v>
      </c>
    </row>
    <row r="282" spans="2:9" x14ac:dyDescent="0.4">
      <c r="B282" s="15" t="str">
        <f>IF(C282=1,B270+1,"")</f>
        <v/>
      </c>
      <c r="C282" s="14">
        <f>IF(C281+1&gt;12,C281-11,C281+1)</f>
        <v>11</v>
      </c>
      <c r="D282" s="13">
        <f>IF(C282=6,$I$3,(IF(C282=12,$I$4,0)))</f>
        <v>0</v>
      </c>
      <c r="E282" s="12">
        <f>$G$4</f>
        <v>100000</v>
      </c>
      <c r="F282" s="11">
        <f>ROUNDDOWN((H281*$G$5/12),0)</f>
        <v>50447</v>
      </c>
      <c r="G282" s="10">
        <f>E282-F282</f>
        <v>49553</v>
      </c>
      <c r="H282" s="9">
        <f>H281-G282-D282</f>
        <v>20129496</v>
      </c>
      <c r="I282" s="9">
        <f>I281+E282+D282</f>
        <v>27500000</v>
      </c>
    </row>
    <row r="283" spans="2:9" ht="19.5" thickBot="1" x14ac:dyDescent="0.45">
      <c r="B283" s="8" t="str">
        <f>IF(C283=1,B271+1,"")</f>
        <v/>
      </c>
      <c r="C283" s="7">
        <f>IF(C282+1&gt;12,C282-11,C282+1)</f>
        <v>12</v>
      </c>
      <c r="D283" s="6">
        <f>IF(C283=6,$I$3,(IF(C283=12,$I$4,0)))</f>
        <v>0</v>
      </c>
      <c r="E283" s="5">
        <f>$G$4</f>
        <v>100000</v>
      </c>
      <c r="F283" s="4">
        <f>ROUNDDOWN((H282*$G$5/12),0)</f>
        <v>50323</v>
      </c>
      <c r="G283" s="3">
        <f>E283-F283</f>
        <v>49677</v>
      </c>
      <c r="H283" s="2">
        <f>H282-G283-D283</f>
        <v>20079819</v>
      </c>
      <c r="I283" s="2">
        <f>I282+E283+D283</f>
        <v>27600000</v>
      </c>
    </row>
    <row r="284" spans="2:9" x14ac:dyDescent="0.4">
      <c r="B284" s="22">
        <f>IF(C284=1,B272+1,"")</f>
        <v>24</v>
      </c>
      <c r="C284" s="21">
        <f>IF(C283+1&gt;12,C283-11,C283+1)</f>
        <v>1</v>
      </c>
      <c r="D284" s="20">
        <f>IF(C284=6,$I$3,(IF(C284=12,$I$4,0)))</f>
        <v>0</v>
      </c>
      <c r="E284" s="19">
        <f>$G$4</f>
        <v>100000</v>
      </c>
      <c r="F284" s="18">
        <f>ROUNDDOWN((H283*$G$5/12),0)</f>
        <v>50199</v>
      </c>
      <c r="G284" s="17">
        <f>E284-F284</f>
        <v>49801</v>
      </c>
      <c r="H284" s="9">
        <f>H283-G284-D284</f>
        <v>20030018</v>
      </c>
      <c r="I284" s="16">
        <f>I283+E284+D284</f>
        <v>27700000</v>
      </c>
    </row>
    <row r="285" spans="2:9" x14ac:dyDescent="0.4">
      <c r="B285" s="15" t="str">
        <f>IF(C285=1,B273+1,"")</f>
        <v/>
      </c>
      <c r="C285" s="14">
        <f>IF(C284+1&gt;12,C284-11,C284+1)</f>
        <v>2</v>
      </c>
      <c r="D285" s="13">
        <f>IF(C285=6,$I$3,(IF(C285=12,$I$4,0)))</f>
        <v>0</v>
      </c>
      <c r="E285" s="12">
        <f>$G$4</f>
        <v>100000</v>
      </c>
      <c r="F285" s="11">
        <f>ROUNDDOWN((H284*$G$5/12),0)</f>
        <v>50075</v>
      </c>
      <c r="G285" s="10">
        <f>E285-F285</f>
        <v>49925</v>
      </c>
      <c r="H285" s="9">
        <f>H284-G285-D285</f>
        <v>19980093</v>
      </c>
      <c r="I285" s="9">
        <f>I284+E285+D285</f>
        <v>27800000</v>
      </c>
    </row>
    <row r="286" spans="2:9" x14ac:dyDescent="0.4">
      <c r="B286" s="15" t="str">
        <f>IF(C286=1,B274+1,"")</f>
        <v/>
      </c>
      <c r="C286" s="14">
        <f>IF(C285+1&gt;12,C285-11,C285+1)</f>
        <v>3</v>
      </c>
      <c r="D286" s="13">
        <f>IF(C286=6,$I$3,(IF(C286=12,$I$4,0)))</f>
        <v>0</v>
      </c>
      <c r="E286" s="12">
        <f>$G$4</f>
        <v>100000</v>
      </c>
      <c r="F286" s="11">
        <f>ROUNDDOWN((H285*$G$5/12),0)</f>
        <v>49950</v>
      </c>
      <c r="G286" s="10">
        <f>E286-F286</f>
        <v>50050</v>
      </c>
      <c r="H286" s="9">
        <f>H285-G286-D286</f>
        <v>19930043</v>
      </c>
      <c r="I286" s="9">
        <f>I285+E286+D286</f>
        <v>27900000</v>
      </c>
    </row>
    <row r="287" spans="2:9" x14ac:dyDescent="0.4">
      <c r="B287" s="15" t="str">
        <f>IF(C287=1,B275+1,"")</f>
        <v/>
      </c>
      <c r="C287" s="14">
        <f>IF(C286+1&gt;12,C286-11,C286+1)</f>
        <v>4</v>
      </c>
      <c r="D287" s="13">
        <f>IF(C287=6,$I$3,(IF(C287=12,$I$4,0)))</f>
        <v>0</v>
      </c>
      <c r="E287" s="12">
        <f>$G$4</f>
        <v>100000</v>
      </c>
      <c r="F287" s="11">
        <f>ROUNDDOWN((H286*$G$5/12),0)</f>
        <v>49825</v>
      </c>
      <c r="G287" s="10">
        <f>E287-F287</f>
        <v>50175</v>
      </c>
      <c r="H287" s="9">
        <f>H286-G287-D287</f>
        <v>19879868</v>
      </c>
      <c r="I287" s="9">
        <f>I286+E287+D287</f>
        <v>28000000</v>
      </c>
    </row>
    <row r="288" spans="2:9" x14ac:dyDescent="0.4">
      <c r="B288" s="15" t="str">
        <f>IF(C288=1,B276+1,"")</f>
        <v/>
      </c>
      <c r="C288" s="14">
        <f>IF(C287+1&gt;12,C287-11,C287+1)</f>
        <v>5</v>
      </c>
      <c r="D288" s="13">
        <f>IF(C288=6,$I$3,(IF(C288=12,$I$4,0)))</f>
        <v>0</v>
      </c>
      <c r="E288" s="12">
        <f>$G$4</f>
        <v>100000</v>
      </c>
      <c r="F288" s="11">
        <f>ROUNDDOWN((H287*$G$5/12),0)</f>
        <v>49699</v>
      </c>
      <c r="G288" s="10">
        <f>E288-F288</f>
        <v>50301</v>
      </c>
      <c r="H288" s="9">
        <f>H287-G288-D288</f>
        <v>19829567</v>
      </c>
      <c r="I288" s="9">
        <f>I287+E288+D288</f>
        <v>28100000</v>
      </c>
    </row>
    <row r="289" spans="2:9" x14ac:dyDescent="0.4">
      <c r="B289" s="15" t="str">
        <f>IF(C289=1,B277+1,"")</f>
        <v/>
      </c>
      <c r="C289" s="14">
        <f>IF(C288+1&gt;12,C288-11,C288+1)</f>
        <v>6</v>
      </c>
      <c r="D289" s="13">
        <f>IF(C289=6,$I$3,(IF(C289=12,$I$4,0)))</f>
        <v>0</v>
      </c>
      <c r="E289" s="12">
        <f>$G$4</f>
        <v>100000</v>
      </c>
      <c r="F289" s="11">
        <f>ROUNDDOWN((H288*$G$5/12),0)</f>
        <v>49573</v>
      </c>
      <c r="G289" s="10">
        <f>E289-F289</f>
        <v>50427</v>
      </c>
      <c r="H289" s="9">
        <f>H288-G289-D289</f>
        <v>19779140</v>
      </c>
      <c r="I289" s="9">
        <f>I288+E289+D289</f>
        <v>28200000</v>
      </c>
    </row>
    <row r="290" spans="2:9" x14ac:dyDescent="0.4">
      <c r="B290" s="15" t="str">
        <f>IF(C290=1,B278+1,"")</f>
        <v/>
      </c>
      <c r="C290" s="14">
        <f>IF(C289+1&gt;12,C289-11,C289+1)</f>
        <v>7</v>
      </c>
      <c r="D290" s="13">
        <f>IF(C290=6,$I$3,(IF(C290=12,$I$4,0)))</f>
        <v>0</v>
      </c>
      <c r="E290" s="12">
        <f>$G$4</f>
        <v>100000</v>
      </c>
      <c r="F290" s="11">
        <f>ROUNDDOWN((H289*$G$5/12),0)</f>
        <v>49447</v>
      </c>
      <c r="G290" s="10">
        <f>E290-F290</f>
        <v>50553</v>
      </c>
      <c r="H290" s="9">
        <f>H289-G290-D290</f>
        <v>19728587</v>
      </c>
      <c r="I290" s="9">
        <f>I289+E290+D290</f>
        <v>28300000</v>
      </c>
    </row>
    <row r="291" spans="2:9" x14ac:dyDescent="0.4">
      <c r="B291" s="15" t="str">
        <f>IF(C291=1,B279+1,"")</f>
        <v/>
      </c>
      <c r="C291" s="14">
        <f>IF(C290+1&gt;12,C290-11,C290+1)</f>
        <v>8</v>
      </c>
      <c r="D291" s="13">
        <f>IF(C291=6,$I$3,(IF(C291=12,$I$4,0)))</f>
        <v>0</v>
      </c>
      <c r="E291" s="12">
        <f>$G$4</f>
        <v>100000</v>
      </c>
      <c r="F291" s="11">
        <f>ROUNDDOWN((H290*$G$5/12),0)</f>
        <v>49321</v>
      </c>
      <c r="G291" s="10">
        <f>E291-F291</f>
        <v>50679</v>
      </c>
      <c r="H291" s="9">
        <f>H290-G291-D291</f>
        <v>19677908</v>
      </c>
      <c r="I291" s="9">
        <f>I290+E291+D291</f>
        <v>28400000</v>
      </c>
    </row>
    <row r="292" spans="2:9" x14ac:dyDescent="0.4">
      <c r="B292" s="15" t="str">
        <f>IF(C292=1,B280+1,"")</f>
        <v/>
      </c>
      <c r="C292" s="14">
        <f>IF(C291+1&gt;12,C291-11,C291+1)</f>
        <v>9</v>
      </c>
      <c r="D292" s="13">
        <f>IF(C292=6,$I$3,(IF(C292=12,$I$4,0)))</f>
        <v>0</v>
      </c>
      <c r="E292" s="12">
        <f>$G$4</f>
        <v>100000</v>
      </c>
      <c r="F292" s="11">
        <f>ROUNDDOWN((H291*$G$5/12),0)</f>
        <v>49194</v>
      </c>
      <c r="G292" s="10">
        <f>E292-F292</f>
        <v>50806</v>
      </c>
      <c r="H292" s="9">
        <f>H291-G292-D292</f>
        <v>19627102</v>
      </c>
      <c r="I292" s="9">
        <f>I291+E292+D292</f>
        <v>28500000</v>
      </c>
    </row>
    <row r="293" spans="2:9" x14ac:dyDescent="0.4">
      <c r="B293" s="15" t="str">
        <f>IF(C293=1,B281+1,"")</f>
        <v/>
      </c>
      <c r="C293" s="14">
        <f>IF(C292+1&gt;12,C292-11,C292+1)</f>
        <v>10</v>
      </c>
      <c r="D293" s="13">
        <f>IF(C293=6,$I$3,(IF(C293=12,$I$4,0)))</f>
        <v>0</v>
      </c>
      <c r="E293" s="12">
        <f>$G$4</f>
        <v>100000</v>
      </c>
      <c r="F293" s="11">
        <f>ROUNDDOWN((H292*$G$5/12),0)</f>
        <v>49067</v>
      </c>
      <c r="G293" s="10">
        <f>E293-F293</f>
        <v>50933</v>
      </c>
      <c r="H293" s="9">
        <f>H292-G293-D293</f>
        <v>19576169</v>
      </c>
      <c r="I293" s="9">
        <f>I292+E293+D293</f>
        <v>28600000</v>
      </c>
    </row>
    <row r="294" spans="2:9" x14ac:dyDescent="0.4">
      <c r="B294" s="15" t="str">
        <f>IF(C294=1,B282+1,"")</f>
        <v/>
      </c>
      <c r="C294" s="14">
        <f>IF(C293+1&gt;12,C293-11,C293+1)</f>
        <v>11</v>
      </c>
      <c r="D294" s="13">
        <f>IF(C294=6,$I$3,(IF(C294=12,$I$4,0)))</f>
        <v>0</v>
      </c>
      <c r="E294" s="12">
        <f>$G$4</f>
        <v>100000</v>
      </c>
      <c r="F294" s="11">
        <f>ROUNDDOWN((H293*$G$5/12),0)</f>
        <v>48940</v>
      </c>
      <c r="G294" s="10">
        <f>E294-F294</f>
        <v>51060</v>
      </c>
      <c r="H294" s="9">
        <f>H293-G294-D294</f>
        <v>19525109</v>
      </c>
      <c r="I294" s="9">
        <f>I293+E294+D294</f>
        <v>28700000</v>
      </c>
    </row>
    <row r="295" spans="2:9" ht="19.5" thickBot="1" x14ac:dyDescent="0.45">
      <c r="B295" s="8" t="str">
        <f>IF(C295=1,B283+1,"")</f>
        <v/>
      </c>
      <c r="C295" s="7">
        <f>IF(C294+1&gt;12,C294-11,C294+1)</f>
        <v>12</v>
      </c>
      <c r="D295" s="6">
        <f>IF(C295=6,$I$3,(IF(C295=12,$I$4,0)))</f>
        <v>0</v>
      </c>
      <c r="E295" s="5">
        <f>$G$4</f>
        <v>100000</v>
      </c>
      <c r="F295" s="4">
        <f>ROUNDDOWN((H294*$G$5/12),0)</f>
        <v>48812</v>
      </c>
      <c r="G295" s="3">
        <f>E295-F295</f>
        <v>51188</v>
      </c>
      <c r="H295" s="9">
        <f>H294-G295-D295</f>
        <v>19473921</v>
      </c>
      <c r="I295" s="2">
        <f>I294+E295+D295</f>
        <v>28800000</v>
      </c>
    </row>
    <row r="296" spans="2:9" x14ac:dyDescent="0.4">
      <c r="B296" s="22">
        <f>IF(C296=1,B284+1,"")</f>
        <v>25</v>
      </c>
      <c r="C296" s="21">
        <f>IF(C295+1&gt;12,C295-11,C295+1)</f>
        <v>1</v>
      </c>
      <c r="D296" s="20">
        <f>IF(C296=6,$I$3,(IF(C296=12,$I$4,0)))</f>
        <v>0</v>
      </c>
      <c r="E296" s="19">
        <f>$G$4</f>
        <v>100000</v>
      </c>
      <c r="F296" s="18">
        <f>ROUNDDOWN((H295*$G$5/12),0)</f>
        <v>48684</v>
      </c>
      <c r="G296" s="17">
        <f>E296-F296</f>
        <v>51316</v>
      </c>
      <c r="H296" s="16">
        <f>H295-G296-D296</f>
        <v>19422605</v>
      </c>
      <c r="I296" s="16">
        <f>I295+E296+D296</f>
        <v>28900000</v>
      </c>
    </row>
    <row r="297" spans="2:9" x14ac:dyDescent="0.4">
      <c r="B297" s="15" t="str">
        <f>IF(C297=1,B285+1,"")</f>
        <v/>
      </c>
      <c r="C297" s="14">
        <f>IF(C296+1&gt;12,C296-11,C296+1)</f>
        <v>2</v>
      </c>
      <c r="D297" s="13">
        <f>IF(C297=6,$I$3,(IF(C297=12,$I$4,0)))</f>
        <v>0</v>
      </c>
      <c r="E297" s="12">
        <f>$G$4</f>
        <v>100000</v>
      </c>
      <c r="F297" s="11">
        <f>ROUNDDOWN((H296*$G$5/12),0)</f>
        <v>48556</v>
      </c>
      <c r="G297" s="10">
        <f>E297-F297</f>
        <v>51444</v>
      </c>
      <c r="H297" s="9">
        <f>H296-G297-D297</f>
        <v>19371161</v>
      </c>
      <c r="I297" s="9">
        <f>I296+E297+D297</f>
        <v>29000000</v>
      </c>
    </row>
    <row r="298" spans="2:9" x14ac:dyDescent="0.4">
      <c r="B298" s="15" t="str">
        <f>IF(C298=1,B286+1,"")</f>
        <v/>
      </c>
      <c r="C298" s="14">
        <f>IF(C297+1&gt;12,C297-11,C297+1)</f>
        <v>3</v>
      </c>
      <c r="D298" s="13">
        <f>IF(C298=6,$I$3,(IF(C298=12,$I$4,0)))</f>
        <v>0</v>
      </c>
      <c r="E298" s="12">
        <f>$G$4</f>
        <v>100000</v>
      </c>
      <c r="F298" s="11">
        <f>ROUNDDOWN((H297*$G$5/12),0)</f>
        <v>48427</v>
      </c>
      <c r="G298" s="10">
        <f>E298-F298</f>
        <v>51573</v>
      </c>
      <c r="H298" s="9">
        <f>H297-G298-D298</f>
        <v>19319588</v>
      </c>
      <c r="I298" s="9">
        <f>I297+E298+D298</f>
        <v>29100000</v>
      </c>
    </row>
    <row r="299" spans="2:9" x14ac:dyDescent="0.4">
      <c r="B299" s="15" t="str">
        <f>IF(C299=1,B287+1,"")</f>
        <v/>
      </c>
      <c r="C299" s="14">
        <f>IF(C298+1&gt;12,C298-11,C298+1)</f>
        <v>4</v>
      </c>
      <c r="D299" s="13">
        <f>IF(C299=6,$I$3,(IF(C299=12,$I$4,0)))</f>
        <v>0</v>
      </c>
      <c r="E299" s="12">
        <f>$G$4</f>
        <v>100000</v>
      </c>
      <c r="F299" s="11">
        <f>ROUNDDOWN((H298*$G$5/12),0)</f>
        <v>48298</v>
      </c>
      <c r="G299" s="10">
        <f>E299-F299</f>
        <v>51702</v>
      </c>
      <c r="H299" s="9">
        <f>H298-G299-D299</f>
        <v>19267886</v>
      </c>
      <c r="I299" s="9">
        <f>I298+E299+D299</f>
        <v>29200000</v>
      </c>
    </row>
    <row r="300" spans="2:9" x14ac:dyDescent="0.4">
      <c r="B300" s="15" t="str">
        <f>IF(C300=1,B288+1,"")</f>
        <v/>
      </c>
      <c r="C300" s="14">
        <f>IF(C299+1&gt;12,C299-11,C299+1)</f>
        <v>5</v>
      </c>
      <c r="D300" s="13">
        <f>IF(C300=6,$I$3,(IF(C300=12,$I$4,0)))</f>
        <v>0</v>
      </c>
      <c r="E300" s="12">
        <f>$G$4</f>
        <v>100000</v>
      </c>
      <c r="F300" s="11">
        <f>ROUNDDOWN((H299*$G$5/12),0)</f>
        <v>48169</v>
      </c>
      <c r="G300" s="10">
        <f>E300-F300</f>
        <v>51831</v>
      </c>
      <c r="H300" s="9">
        <f>H299-G300-D300</f>
        <v>19216055</v>
      </c>
      <c r="I300" s="9">
        <f>I299+E300+D300</f>
        <v>29300000</v>
      </c>
    </row>
    <row r="301" spans="2:9" x14ac:dyDescent="0.4">
      <c r="B301" s="15" t="str">
        <f>IF(C301=1,B289+1,"")</f>
        <v/>
      </c>
      <c r="C301" s="14">
        <f>IF(C300+1&gt;12,C300-11,C300+1)</f>
        <v>6</v>
      </c>
      <c r="D301" s="13">
        <f>IF(C301=6,$I$3,(IF(C301=12,$I$4,0)))</f>
        <v>0</v>
      </c>
      <c r="E301" s="12">
        <f>$G$4</f>
        <v>100000</v>
      </c>
      <c r="F301" s="11">
        <f>ROUNDDOWN((H300*$G$5/12),0)</f>
        <v>48040</v>
      </c>
      <c r="G301" s="10">
        <f>E301-F301</f>
        <v>51960</v>
      </c>
      <c r="H301" s="9">
        <f>H300-G301-D301</f>
        <v>19164095</v>
      </c>
      <c r="I301" s="9">
        <f>I300+E301+D301</f>
        <v>29400000</v>
      </c>
    </row>
    <row r="302" spans="2:9" x14ac:dyDescent="0.4">
      <c r="B302" s="15" t="str">
        <f>IF(C302=1,B290+1,"")</f>
        <v/>
      </c>
      <c r="C302" s="14">
        <f>IF(C301+1&gt;12,C301-11,C301+1)</f>
        <v>7</v>
      </c>
      <c r="D302" s="13">
        <f>IF(C302=6,$I$3,(IF(C302=12,$I$4,0)))</f>
        <v>0</v>
      </c>
      <c r="E302" s="12">
        <f>$G$4</f>
        <v>100000</v>
      </c>
      <c r="F302" s="11">
        <f>ROUNDDOWN((H301*$G$5/12),0)</f>
        <v>47910</v>
      </c>
      <c r="G302" s="10">
        <f>E302-F302</f>
        <v>52090</v>
      </c>
      <c r="H302" s="9">
        <f>H301-G302-D302</f>
        <v>19112005</v>
      </c>
      <c r="I302" s="9">
        <f>I301+E302+D302</f>
        <v>29500000</v>
      </c>
    </row>
    <row r="303" spans="2:9" x14ac:dyDescent="0.4">
      <c r="B303" s="15" t="str">
        <f>IF(C303=1,B291+1,"")</f>
        <v/>
      </c>
      <c r="C303" s="14">
        <f>IF(C302+1&gt;12,C302-11,C302+1)</f>
        <v>8</v>
      </c>
      <c r="D303" s="13">
        <f>IF(C303=6,$I$3,(IF(C303=12,$I$4,0)))</f>
        <v>0</v>
      </c>
      <c r="E303" s="12">
        <f>$G$4</f>
        <v>100000</v>
      </c>
      <c r="F303" s="11">
        <f>ROUNDDOWN((H302*$G$5/12),0)</f>
        <v>47780</v>
      </c>
      <c r="G303" s="10">
        <f>E303-F303</f>
        <v>52220</v>
      </c>
      <c r="H303" s="9">
        <f>H302-G303-D303</f>
        <v>19059785</v>
      </c>
      <c r="I303" s="9">
        <f>I302+E303+D303</f>
        <v>29600000</v>
      </c>
    </row>
    <row r="304" spans="2:9" x14ac:dyDescent="0.4">
      <c r="B304" s="15" t="str">
        <f>IF(C304=1,B292+1,"")</f>
        <v/>
      </c>
      <c r="C304" s="14">
        <f>IF(C303+1&gt;12,C303-11,C303+1)</f>
        <v>9</v>
      </c>
      <c r="D304" s="13">
        <f>IF(C304=6,$I$3,(IF(C304=12,$I$4,0)))</f>
        <v>0</v>
      </c>
      <c r="E304" s="12">
        <f>$G$4</f>
        <v>100000</v>
      </c>
      <c r="F304" s="11">
        <f>ROUNDDOWN((H303*$G$5/12),0)</f>
        <v>47649</v>
      </c>
      <c r="G304" s="10">
        <f>E304-F304</f>
        <v>52351</v>
      </c>
      <c r="H304" s="9">
        <f>H303-G304-D304</f>
        <v>19007434</v>
      </c>
      <c r="I304" s="9">
        <f>I303+E304+D304</f>
        <v>29700000</v>
      </c>
    </row>
    <row r="305" spans="2:9" x14ac:dyDescent="0.4">
      <c r="B305" s="15" t="str">
        <f>IF(C305=1,B293+1,"")</f>
        <v/>
      </c>
      <c r="C305" s="14">
        <f>IF(C304+1&gt;12,C304-11,C304+1)</f>
        <v>10</v>
      </c>
      <c r="D305" s="13">
        <f>IF(C305=6,$I$3,(IF(C305=12,$I$4,0)))</f>
        <v>0</v>
      </c>
      <c r="E305" s="12">
        <f>$G$4</f>
        <v>100000</v>
      </c>
      <c r="F305" s="11">
        <f>ROUNDDOWN((H304*$G$5/12),0)</f>
        <v>47518</v>
      </c>
      <c r="G305" s="10">
        <f>E305-F305</f>
        <v>52482</v>
      </c>
      <c r="H305" s="9">
        <f>H304-G305-D305</f>
        <v>18954952</v>
      </c>
      <c r="I305" s="9">
        <f>I304+E305+D305</f>
        <v>29800000</v>
      </c>
    </row>
    <row r="306" spans="2:9" x14ac:dyDescent="0.4">
      <c r="B306" s="15" t="str">
        <f>IF(C306=1,B294+1,"")</f>
        <v/>
      </c>
      <c r="C306" s="14">
        <f>IF(C305+1&gt;12,C305-11,C305+1)</f>
        <v>11</v>
      </c>
      <c r="D306" s="13">
        <f>IF(C306=6,$I$3,(IF(C306=12,$I$4,0)))</f>
        <v>0</v>
      </c>
      <c r="E306" s="12">
        <f>$G$4</f>
        <v>100000</v>
      </c>
      <c r="F306" s="11">
        <f>ROUNDDOWN((H305*$G$5/12),0)</f>
        <v>47387</v>
      </c>
      <c r="G306" s="10">
        <f>E306-F306</f>
        <v>52613</v>
      </c>
      <c r="H306" s="9">
        <f>H305-G306-D306</f>
        <v>18902339</v>
      </c>
      <c r="I306" s="9">
        <f>I305+E306+D306</f>
        <v>29900000</v>
      </c>
    </row>
    <row r="307" spans="2:9" ht="19.5" thickBot="1" x14ac:dyDescent="0.45">
      <c r="B307" s="8" t="str">
        <f>IF(C307=1,B295+1,"")</f>
        <v/>
      </c>
      <c r="C307" s="7">
        <f>IF(C306+1&gt;12,C306-11,C306+1)</f>
        <v>12</v>
      </c>
      <c r="D307" s="6">
        <f>IF(C307=6,$I$3,(IF(C307=12,$I$4,0)))</f>
        <v>0</v>
      </c>
      <c r="E307" s="5">
        <f>$G$4</f>
        <v>100000</v>
      </c>
      <c r="F307" s="4">
        <f>ROUNDDOWN((H306*$G$5/12),0)</f>
        <v>47255</v>
      </c>
      <c r="G307" s="3">
        <f>E307-F307</f>
        <v>52745</v>
      </c>
      <c r="H307" s="2">
        <f>H306-G307-D307</f>
        <v>18849594</v>
      </c>
      <c r="I307" s="2">
        <f>I306+E307+D307</f>
        <v>30000000</v>
      </c>
    </row>
    <row r="308" spans="2:9" x14ac:dyDescent="0.4">
      <c r="B308" s="22">
        <f>IF(C308=1,B296+1,"")</f>
        <v>26</v>
      </c>
      <c r="C308" s="21">
        <f>IF(C307+1&gt;12,C307-11,C307+1)</f>
        <v>1</v>
      </c>
      <c r="D308" s="20">
        <f>IF(C308=6,$I$3,(IF(C308=12,$I$4,0)))</f>
        <v>0</v>
      </c>
      <c r="E308" s="19">
        <f>$G$4</f>
        <v>100000</v>
      </c>
      <c r="F308" s="18">
        <f>ROUNDDOWN((H307*$G$5/12),0)</f>
        <v>47123</v>
      </c>
      <c r="G308" s="17">
        <f>E308-F308</f>
        <v>52877</v>
      </c>
      <c r="H308" s="9">
        <f>H307-G308-D308</f>
        <v>18796717</v>
      </c>
      <c r="I308" s="16">
        <f>I307+E308+D308</f>
        <v>30100000</v>
      </c>
    </row>
    <row r="309" spans="2:9" x14ac:dyDescent="0.4">
      <c r="B309" s="15" t="str">
        <f>IF(C309=1,B297+1,"")</f>
        <v/>
      </c>
      <c r="C309" s="14">
        <f>IF(C308+1&gt;12,C308-11,C308+1)</f>
        <v>2</v>
      </c>
      <c r="D309" s="13">
        <f>IF(C309=6,$I$3,(IF(C309=12,$I$4,0)))</f>
        <v>0</v>
      </c>
      <c r="E309" s="12">
        <f>$G$4</f>
        <v>100000</v>
      </c>
      <c r="F309" s="11">
        <f>ROUNDDOWN((H308*$G$5/12),0)</f>
        <v>46991</v>
      </c>
      <c r="G309" s="10">
        <f>E309-F309</f>
        <v>53009</v>
      </c>
      <c r="H309" s="9">
        <f>H308-G309-D309</f>
        <v>18743708</v>
      </c>
      <c r="I309" s="9">
        <f>I308+E309+D309</f>
        <v>30200000</v>
      </c>
    </row>
    <row r="310" spans="2:9" x14ac:dyDescent="0.4">
      <c r="B310" s="15" t="str">
        <f>IF(C310=1,B298+1,"")</f>
        <v/>
      </c>
      <c r="C310" s="14">
        <f>IF(C309+1&gt;12,C309-11,C309+1)</f>
        <v>3</v>
      </c>
      <c r="D310" s="13">
        <f>IF(C310=6,$I$3,(IF(C310=12,$I$4,0)))</f>
        <v>0</v>
      </c>
      <c r="E310" s="12">
        <f>$G$4</f>
        <v>100000</v>
      </c>
      <c r="F310" s="11">
        <f>ROUNDDOWN((H309*$G$5/12),0)</f>
        <v>46859</v>
      </c>
      <c r="G310" s="10">
        <f>E310-F310</f>
        <v>53141</v>
      </c>
      <c r="H310" s="9">
        <f>H309-G310-D310</f>
        <v>18690567</v>
      </c>
      <c r="I310" s="9">
        <f>I309+E310+D310</f>
        <v>30300000</v>
      </c>
    </row>
    <row r="311" spans="2:9" x14ac:dyDescent="0.4">
      <c r="B311" s="15" t="str">
        <f>IF(C311=1,B299+1,"")</f>
        <v/>
      </c>
      <c r="C311" s="14">
        <f>IF(C310+1&gt;12,C310-11,C310+1)</f>
        <v>4</v>
      </c>
      <c r="D311" s="13">
        <f>IF(C311=6,$I$3,(IF(C311=12,$I$4,0)))</f>
        <v>0</v>
      </c>
      <c r="E311" s="12">
        <f>$G$4</f>
        <v>100000</v>
      </c>
      <c r="F311" s="11">
        <f>ROUNDDOWN((H310*$G$5/12),0)</f>
        <v>46726</v>
      </c>
      <c r="G311" s="10">
        <f>E311-F311</f>
        <v>53274</v>
      </c>
      <c r="H311" s="9">
        <f>H310-G311-D311</f>
        <v>18637293</v>
      </c>
      <c r="I311" s="9">
        <f>I310+E311+D311</f>
        <v>30400000</v>
      </c>
    </row>
    <row r="312" spans="2:9" x14ac:dyDescent="0.4">
      <c r="B312" s="15" t="str">
        <f>IF(C312=1,B300+1,"")</f>
        <v/>
      </c>
      <c r="C312" s="14">
        <f>IF(C311+1&gt;12,C311-11,C311+1)</f>
        <v>5</v>
      </c>
      <c r="D312" s="13">
        <f>IF(C312=6,$I$3,(IF(C312=12,$I$4,0)))</f>
        <v>0</v>
      </c>
      <c r="E312" s="12">
        <f>$G$4</f>
        <v>100000</v>
      </c>
      <c r="F312" s="11">
        <f>ROUNDDOWN((H311*$G$5/12),0)</f>
        <v>46593</v>
      </c>
      <c r="G312" s="10">
        <f>E312-F312</f>
        <v>53407</v>
      </c>
      <c r="H312" s="9">
        <f>H311-G312-D312</f>
        <v>18583886</v>
      </c>
      <c r="I312" s="9">
        <f>I311+E312+D312</f>
        <v>30500000</v>
      </c>
    </row>
    <row r="313" spans="2:9" x14ac:dyDescent="0.4">
      <c r="B313" s="15" t="str">
        <f>IF(C313=1,B301+1,"")</f>
        <v/>
      </c>
      <c r="C313" s="14">
        <f>IF(C312+1&gt;12,C312-11,C312+1)</f>
        <v>6</v>
      </c>
      <c r="D313" s="13">
        <f>IF(C313=6,$I$3,(IF(C313=12,$I$4,0)))</f>
        <v>0</v>
      </c>
      <c r="E313" s="12">
        <f>$G$4</f>
        <v>100000</v>
      </c>
      <c r="F313" s="11">
        <f>ROUNDDOWN((H312*$G$5/12),0)</f>
        <v>46459</v>
      </c>
      <c r="G313" s="10">
        <f>E313-F313</f>
        <v>53541</v>
      </c>
      <c r="H313" s="9">
        <f>H312-G313-D313</f>
        <v>18530345</v>
      </c>
      <c r="I313" s="9">
        <f>I312+E313+D313</f>
        <v>30600000</v>
      </c>
    </row>
    <row r="314" spans="2:9" x14ac:dyDescent="0.4">
      <c r="B314" s="15" t="str">
        <f>IF(C314=1,B302+1,"")</f>
        <v/>
      </c>
      <c r="C314" s="14">
        <f>IF(C313+1&gt;12,C313-11,C313+1)</f>
        <v>7</v>
      </c>
      <c r="D314" s="13">
        <f>IF(C314=6,$I$3,(IF(C314=12,$I$4,0)))</f>
        <v>0</v>
      </c>
      <c r="E314" s="12">
        <f>$G$4</f>
        <v>100000</v>
      </c>
      <c r="F314" s="11">
        <f>ROUNDDOWN((H313*$G$5/12),0)</f>
        <v>46325</v>
      </c>
      <c r="G314" s="10">
        <f>E314-F314</f>
        <v>53675</v>
      </c>
      <c r="H314" s="9">
        <f>H313-G314-D314</f>
        <v>18476670</v>
      </c>
      <c r="I314" s="9">
        <f>I313+E314+D314</f>
        <v>30700000</v>
      </c>
    </row>
    <row r="315" spans="2:9" x14ac:dyDescent="0.4">
      <c r="B315" s="15" t="str">
        <f>IF(C315=1,B303+1,"")</f>
        <v/>
      </c>
      <c r="C315" s="14">
        <f>IF(C314+1&gt;12,C314-11,C314+1)</f>
        <v>8</v>
      </c>
      <c r="D315" s="13">
        <f>IF(C315=6,$I$3,(IF(C315=12,$I$4,0)))</f>
        <v>0</v>
      </c>
      <c r="E315" s="12">
        <f>$G$4</f>
        <v>100000</v>
      </c>
      <c r="F315" s="11">
        <f>ROUNDDOWN((H314*$G$5/12),0)</f>
        <v>46191</v>
      </c>
      <c r="G315" s="10">
        <f>E315-F315</f>
        <v>53809</v>
      </c>
      <c r="H315" s="9">
        <f>H314-G315-D315</f>
        <v>18422861</v>
      </c>
      <c r="I315" s="9">
        <f>I314+E315+D315</f>
        <v>30800000</v>
      </c>
    </row>
    <row r="316" spans="2:9" x14ac:dyDescent="0.4">
      <c r="B316" s="15" t="str">
        <f>IF(C316=1,B304+1,"")</f>
        <v/>
      </c>
      <c r="C316" s="14">
        <f>IF(C315+1&gt;12,C315-11,C315+1)</f>
        <v>9</v>
      </c>
      <c r="D316" s="13">
        <f>IF(C316=6,$I$3,(IF(C316=12,$I$4,0)))</f>
        <v>0</v>
      </c>
      <c r="E316" s="12">
        <f>$G$4</f>
        <v>100000</v>
      </c>
      <c r="F316" s="11">
        <f>ROUNDDOWN((H315*$G$5/12),0)</f>
        <v>46057</v>
      </c>
      <c r="G316" s="10">
        <f>E316-F316</f>
        <v>53943</v>
      </c>
      <c r="H316" s="9">
        <f>H315-G316-D316</f>
        <v>18368918</v>
      </c>
      <c r="I316" s="9">
        <f>I315+E316+D316</f>
        <v>30900000</v>
      </c>
    </row>
    <row r="317" spans="2:9" x14ac:dyDescent="0.4">
      <c r="B317" s="15" t="str">
        <f>IF(C317=1,B305+1,"")</f>
        <v/>
      </c>
      <c r="C317" s="14">
        <f>IF(C316+1&gt;12,C316-11,C316+1)</f>
        <v>10</v>
      </c>
      <c r="D317" s="13">
        <f>IF(C317=6,$I$3,(IF(C317=12,$I$4,0)))</f>
        <v>0</v>
      </c>
      <c r="E317" s="12">
        <f>$G$4</f>
        <v>100000</v>
      </c>
      <c r="F317" s="11">
        <f>ROUNDDOWN((H316*$G$5/12),0)</f>
        <v>45922</v>
      </c>
      <c r="G317" s="10">
        <f>E317-F317</f>
        <v>54078</v>
      </c>
      <c r="H317" s="9">
        <f>H316-G317-D317</f>
        <v>18314840</v>
      </c>
      <c r="I317" s="9">
        <f>I316+E317+D317</f>
        <v>31000000</v>
      </c>
    </row>
    <row r="318" spans="2:9" x14ac:dyDescent="0.4">
      <c r="B318" s="15" t="str">
        <f>IF(C318=1,B306+1,"")</f>
        <v/>
      </c>
      <c r="C318" s="14">
        <f>IF(C317+1&gt;12,C317-11,C317+1)</f>
        <v>11</v>
      </c>
      <c r="D318" s="13">
        <f>IF(C318=6,$I$3,(IF(C318=12,$I$4,0)))</f>
        <v>0</v>
      </c>
      <c r="E318" s="12">
        <f>$G$4</f>
        <v>100000</v>
      </c>
      <c r="F318" s="11">
        <f>ROUNDDOWN((H317*$G$5/12),0)</f>
        <v>45787</v>
      </c>
      <c r="G318" s="10">
        <f>E318-F318</f>
        <v>54213</v>
      </c>
      <c r="H318" s="9">
        <f>H317-G318-D318</f>
        <v>18260627</v>
      </c>
      <c r="I318" s="9">
        <f>I317+E318+D318</f>
        <v>31100000</v>
      </c>
    </row>
    <row r="319" spans="2:9" ht="19.5" thickBot="1" x14ac:dyDescent="0.45">
      <c r="B319" s="8" t="str">
        <f>IF(C319=1,B307+1,"")</f>
        <v/>
      </c>
      <c r="C319" s="7">
        <f>IF(C318+1&gt;12,C318-11,C318+1)</f>
        <v>12</v>
      </c>
      <c r="D319" s="6">
        <f>IF(C319=6,$I$3,(IF(C319=12,$I$4,0)))</f>
        <v>0</v>
      </c>
      <c r="E319" s="5">
        <f>$G$4</f>
        <v>100000</v>
      </c>
      <c r="F319" s="4">
        <f>ROUNDDOWN((H318*$G$5/12),0)</f>
        <v>45651</v>
      </c>
      <c r="G319" s="3">
        <f>E319-F319</f>
        <v>54349</v>
      </c>
      <c r="H319" s="9">
        <f>H318-G319-D319</f>
        <v>18206278</v>
      </c>
      <c r="I319" s="2">
        <f>I318+E319+D319</f>
        <v>31200000</v>
      </c>
    </row>
    <row r="320" spans="2:9" x14ac:dyDescent="0.4">
      <c r="B320" s="22">
        <f>IF(C320=1,B308+1,"")</f>
        <v>27</v>
      </c>
      <c r="C320" s="21">
        <f>IF(C319+1&gt;12,C319-11,C319+1)</f>
        <v>1</v>
      </c>
      <c r="D320" s="20">
        <f>IF(C320=6,$I$3,(IF(C320=12,$I$4,0)))</f>
        <v>0</v>
      </c>
      <c r="E320" s="19">
        <f>$G$4</f>
        <v>100000</v>
      </c>
      <c r="F320" s="18">
        <f>ROUNDDOWN((H319*$G$5/12),0)</f>
        <v>45515</v>
      </c>
      <c r="G320" s="17">
        <f>E320-F320</f>
        <v>54485</v>
      </c>
      <c r="H320" s="16">
        <f>H319-G320-D320</f>
        <v>18151793</v>
      </c>
      <c r="I320" s="16">
        <f>I319+E320+D320</f>
        <v>31300000</v>
      </c>
    </row>
    <row r="321" spans="2:9" x14ac:dyDescent="0.4">
      <c r="B321" s="15" t="str">
        <f>IF(C321=1,B309+1,"")</f>
        <v/>
      </c>
      <c r="C321" s="14">
        <f>IF(C320+1&gt;12,C320-11,C320+1)</f>
        <v>2</v>
      </c>
      <c r="D321" s="13">
        <f>IF(C321=6,$I$3,(IF(C321=12,$I$4,0)))</f>
        <v>0</v>
      </c>
      <c r="E321" s="12">
        <f>$G$4</f>
        <v>100000</v>
      </c>
      <c r="F321" s="11">
        <f>ROUNDDOWN((H320*$G$5/12),0)</f>
        <v>45379</v>
      </c>
      <c r="G321" s="10">
        <f>E321-F321</f>
        <v>54621</v>
      </c>
      <c r="H321" s="9">
        <f>H320-G321-D321</f>
        <v>18097172</v>
      </c>
      <c r="I321" s="9">
        <f>I320+E321+D321</f>
        <v>31400000</v>
      </c>
    </row>
    <row r="322" spans="2:9" x14ac:dyDescent="0.4">
      <c r="B322" s="15" t="str">
        <f>IF(C322=1,B310+1,"")</f>
        <v/>
      </c>
      <c r="C322" s="14">
        <f>IF(C321+1&gt;12,C321-11,C321+1)</f>
        <v>3</v>
      </c>
      <c r="D322" s="13">
        <f>IF(C322=6,$I$3,(IF(C322=12,$I$4,0)))</f>
        <v>0</v>
      </c>
      <c r="E322" s="12">
        <f>$G$4</f>
        <v>100000</v>
      </c>
      <c r="F322" s="11">
        <f>ROUNDDOWN((H321*$G$5/12),0)</f>
        <v>45242</v>
      </c>
      <c r="G322" s="10">
        <f>E322-F322</f>
        <v>54758</v>
      </c>
      <c r="H322" s="9">
        <f>H321-G322-D322</f>
        <v>18042414</v>
      </c>
      <c r="I322" s="9">
        <f>I321+E322+D322</f>
        <v>31500000</v>
      </c>
    </row>
    <row r="323" spans="2:9" x14ac:dyDescent="0.4">
      <c r="B323" s="15" t="str">
        <f>IF(C323=1,B311+1,"")</f>
        <v/>
      </c>
      <c r="C323" s="14">
        <f>IF(C322+1&gt;12,C322-11,C322+1)</f>
        <v>4</v>
      </c>
      <c r="D323" s="13">
        <f>IF(C323=6,$I$3,(IF(C323=12,$I$4,0)))</f>
        <v>0</v>
      </c>
      <c r="E323" s="12">
        <f>$G$4</f>
        <v>100000</v>
      </c>
      <c r="F323" s="11">
        <f>ROUNDDOWN((H322*$G$5/12),0)</f>
        <v>45106</v>
      </c>
      <c r="G323" s="10">
        <f>E323-F323</f>
        <v>54894</v>
      </c>
      <c r="H323" s="9">
        <f>H322-G323-D323</f>
        <v>17987520</v>
      </c>
      <c r="I323" s="9">
        <f>I322+E323+D323</f>
        <v>31600000</v>
      </c>
    </row>
    <row r="324" spans="2:9" x14ac:dyDescent="0.4">
      <c r="B324" s="15" t="str">
        <f>IF(C324=1,B312+1,"")</f>
        <v/>
      </c>
      <c r="C324" s="14">
        <f>IF(C323+1&gt;12,C323-11,C323+1)</f>
        <v>5</v>
      </c>
      <c r="D324" s="13">
        <f>IF(C324=6,$I$3,(IF(C324=12,$I$4,0)))</f>
        <v>0</v>
      </c>
      <c r="E324" s="12">
        <f>$G$4</f>
        <v>100000</v>
      </c>
      <c r="F324" s="11">
        <f>ROUNDDOWN((H323*$G$5/12),0)</f>
        <v>44968</v>
      </c>
      <c r="G324" s="10">
        <f>E324-F324</f>
        <v>55032</v>
      </c>
      <c r="H324" s="9">
        <f>H323-G324-D324</f>
        <v>17932488</v>
      </c>
      <c r="I324" s="9">
        <f>I323+E324+D324</f>
        <v>31700000</v>
      </c>
    </row>
    <row r="325" spans="2:9" x14ac:dyDescent="0.4">
      <c r="B325" s="15" t="str">
        <f>IF(C325=1,B313+1,"")</f>
        <v/>
      </c>
      <c r="C325" s="14">
        <f>IF(C324+1&gt;12,C324-11,C324+1)</f>
        <v>6</v>
      </c>
      <c r="D325" s="13">
        <f>IF(C325=6,$I$3,(IF(C325=12,$I$4,0)))</f>
        <v>0</v>
      </c>
      <c r="E325" s="12">
        <f>$G$4</f>
        <v>100000</v>
      </c>
      <c r="F325" s="11">
        <f>ROUNDDOWN((H324*$G$5/12),0)</f>
        <v>44831</v>
      </c>
      <c r="G325" s="10">
        <f>E325-F325</f>
        <v>55169</v>
      </c>
      <c r="H325" s="9">
        <f>H324-G325-D325</f>
        <v>17877319</v>
      </c>
      <c r="I325" s="9">
        <f>I324+E325+D325</f>
        <v>31800000</v>
      </c>
    </row>
    <row r="326" spans="2:9" x14ac:dyDescent="0.4">
      <c r="B326" s="15" t="str">
        <f>IF(C326=1,B314+1,"")</f>
        <v/>
      </c>
      <c r="C326" s="14">
        <f>IF(C325+1&gt;12,C325-11,C325+1)</f>
        <v>7</v>
      </c>
      <c r="D326" s="13">
        <f>IF(C326=6,$I$3,(IF(C326=12,$I$4,0)))</f>
        <v>0</v>
      </c>
      <c r="E326" s="12">
        <f>$G$4</f>
        <v>100000</v>
      </c>
      <c r="F326" s="11">
        <f>ROUNDDOWN((H325*$G$5/12),0)</f>
        <v>44693</v>
      </c>
      <c r="G326" s="10">
        <f>E326-F326</f>
        <v>55307</v>
      </c>
      <c r="H326" s="9">
        <f>H325-G326-D326</f>
        <v>17822012</v>
      </c>
      <c r="I326" s="9">
        <f>I325+E326+D326</f>
        <v>31900000</v>
      </c>
    </row>
    <row r="327" spans="2:9" x14ac:dyDescent="0.4">
      <c r="B327" s="15" t="str">
        <f>IF(C327=1,B315+1,"")</f>
        <v/>
      </c>
      <c r="C327" s="14">
        <f>IF(C326+1&gt;12,C326-11,C326+1)</f>
        <v>8</v>
      </c>
      <c r="D327" s="13">
        <f>IF(C327=6,$I$3,(IF(C327=12,$I$4,0)))</f>
        <v>0</v>
      </c>
      <c r="E327" s="12">
        <f>$G$4</f>
        <v>100000</v>
      </c>
      <c r="F327" s="11">
        <f>ROUNDDOWN((H326*$G$5/12),0)</f>
        <v>44555</v>
      </c>
      <c r="G327" s="10">
        <f>E327-F327</f>
        <v>55445</v>
      </c>
      <c r="H327" s="9">
        <f>H326-G327-D327</f>
        <v>17766567</v>
      </c>
      <c r="I327" s="9">
        <f>I326+E327+D327</f>
        <v>32000000</v>
      </c>
    </row>
    <row r="328" spans="2:9" x14ac:dyDescent="0.4">
      <c r="B328" s="15" t="str">
        <f>IF(C328=1,B316+1,"")</f>
        <v/>
      </c>
      <c r="C328" s="14">
        <f>IF(C327+1&gt;12,C327-11,C327+1)</f>
        <v>9</v>
      </c>
      <c r="D328" s="13">
        <f>IF(C328=6,$I$3,(IF(C328=12,$I$4,0)))</f>
        <v>0</v>
      </c>
      <c r="E328" s="12">
        <f>$G$4</f>
        <v>100000</v>
      </c>
      <c r="F328" s="11">
        <f>ROUNDDOWN((H327*$G$5/12),0)</f>
        <v>44416</v>
      </c>
      <c r="G328" s="10">
        <f>E328-F328</f>
        <v>55584</v>
      </c>
      <c r="H328" s="9">
        <f>H327-G328-D328</f>
        <v>17710983</v>
      </c>
      <c r="I328" s="9">
        <f>I327+E328+D328</f>
        <v>32100000</v>
      </c>
    </row>
    <row r="329" spans="2:9" x14ac:dyDescent="0.4">
      <c r="B329" s="15" t="str">
        <f>IF(C329=1,B317+1,"")</f>
        <v/>
      </c>
      <c r="C329" s="14">
        <f>IF(C328+1&gt;12,C328-11,C328+1)</f>
        <v>10</v>
      </c>
      <c r="D329" s="13">
        <f>IF(C329=6,$I$3,(IF(C329=12,$I$4,0)))</f>
        <v>0</v>
      </c>
      <c r="E329" s="12">
        <f>$G$4</f>
        <v>100000</v>
      </c>
      <c r="F329" s="11">
        <f>ROUNDDOWN((H328*$G$5/12),0)</f>
        <v>44277</v>
      </c>
      <c r="G329" s="10">
        <f>E329-F329</f>
        <v>55723</v>
      </c>
      <c r="H329" s="9">
        <f>H328-G329-D329</f>
        <v>17655260</v>
      </c>
      <c r="I329" s="9">
        <f>I328+E329+D329</f>
        <v>32200000</v>
      </c>
    </row>
    <row r="330" spans="2:9" x14ac:dyDescent="0.4">
      <c r="B330" s="15" t="str">
        <f>IF(C330=1,B318+1,"")</f>
        <v/>
      </c>
      <c r="C330" s="14">
        <f>IF(C329+1&gt;12,C329-11,C329+1)</f>
        <v>11</v>
      </c>
      <c r="D330" s="13">
        <f>IF(C330=6,$I$3,(IF(C330=12,$I$4,0)))</f>
        <v>0</v>
      </c>
      <c r="E330" s="12">
        <f>$G$4</f>
        <v>100000</v>
      </c>
      <c r="F330" s="11">
        <f>ROUNDDOWN((H329*$G$5/12),0)</f>
        <v>44138</v>
      </c>
      <c r="G330" s="10">
        <f>E330-F330</f>
        <v>55862</v>
      </c>
      <c r="H330" s="9">
        <f>H329-G330-D330</f>
        <v>17599398</v>
      </c>
      <c r="I330" s="9">
        <f>I329+E330+D330</f>
        <v>32300000</v>
      </c>
    </row>
    <row r="331" spans="2:9" ht="19.5" thickBot="1" x14ac:dyDescent="0.45">
      <c r="B331" s="8" t="str">
        <f>IF(C331=1,B319+1,"")</f>
        <v/>
      </c>
      <c r="C331" s="7">
        <f>IF(C330+1&gt;12,C330-11,C330+1)</f>
        <v>12</v>
      </c>
      <c r="D331" s="6">
        <f>IF(C331=6,$I$3,(IF(C331=12,$I$4,0)))</f>
        <v>0</v>
      </c>
      <c r="E331" s="5">
        <f>$G$4</f>
        <v>100000</v>
      </c>
      <c r="F331" s="4">
        <f>ROUNDDOWN((H330*$G$5/12),0)</f>
        <v>43998</v>
      </c>
      <c r="G331" s="3">
        <f>E331-F331</f>
        <v>56002</v>
      </c>
      <c r="H331" s="2">
        <f>H330-G331-D331</f>
        <v>17543396</v>
      </c>
      <c r="I331" s="2">
        <f>I330+E331+D331</f>
        <v>32400000</v>
      </c>
    </row>
    <row r="332" spans="2:9" x14ac:dyDescent="0.4">
      <c r="B332" s="22">
        <f>IF(C332=1,B320+1,"")</f>
        <v>28</v>
      </c>
      <c r="C332" s="21">
        <f>IF(C331+1&gt;12,C331-11,C331+1)</f>
        <v>1</v>
      </c>
      <c r="D332" s="20">
        <f>IF(C332=6,$I$3,(IF(C332=12,$I$4,0)))</f>
        <v>0</v>
      </c>
      <c r="E332" s="19">
        <f>$G$4</f>
        <v>100000</v>
      </c>
      <c r="F332" s="18">
        <f>ROUNDDOWN((H331*$G$5/12),0)</f>
        <v>43858</v>
      </c>
      <c r="G332" s="17">
        <f>E332-F332</f>
        <v>56142</v>
      </c>
      <c r="H332" s="9">
        <f>H331-G332-D332</f>
        <v>17487254</v>
      </c>
      <c r="I332" s="16">
        <f>I331+E332+D332</f>
        <v>32500000</v>
      </c>
    </row>
    <row r="333" spans="2:9" x14ac:dyDescent="0.4">
      <c r="B333" s="15" t="str">
        <f>IF(C333=1,B321+1,"")</f>
        <v/>
      </c>
      <c r="C333" s="14">
        <f>IF(C332+1&gt;12,C332-11,C332+1)</f>
        <v>2</v>
      </c>
      <c r="D333" s="13">
        <f>IF(C333=6,$I$3,(IF(C333=12,$I$4,0)))</f>
        <v>0</v>
      </c>
      <c r="E333" s="12">
        <f>$G$4</f>
        <v>100000</v>
      </c>
      <c r="F333" s="11">
        <f>ROUNDDOWN((H332*$G$5/12),0)</f>
        <v>43718</v>
      </c>
      <c r="G333" s="10">
        <f>E333-F333</f>
        <v>56282</v>
      </c>
      <c r="H333" s="9">
        <f>H332-G333-D333</f>
        <v>17430972</v>
      </c>
      <c r="I333" s="9">
        <f>I332+E333+D333</f>
        <v>32600000</v>
      </c>
    </row>
    <row r="334" spans="2:9" x14ac:dyDescent="0.4">
      <c r="B334" s="15" t="str">
        <f>IF(C334=1,B322+1,"")</f>
        <v/>
      </c>
      <c r="C334" s="14">
        <f>IF(C333+1&gt;12,C333-11,C333+1)</f>
        <v>3</v>
      </c>
      <c r="D334" s="13">
        <f>IF(C334=6,$I$3,(IF(C334=12,$I$4,0)))</f>
        <v>0</v>
      </c>
      <c r="E334" s="12">
        <f>$G$4</f>
        <v>100000</v>
      </c>
      <c r="F334" s="11">
        <f>ROUNDDOWN((H333*$G$5/12),0)</f>
        <v>43577</v>
      </c>
      <c r="G334" s="10">
        <f>E334-F334</f>
        <v>56423</v>
      </c>
      <c r="H334" s="9">
        <f>H333-G334-D334</f>
        <v>17374549</v>
      </c>
      <c r="I334" s="9">
        <f>I333+E334+D334</f>
        <v>32700000</v>
      </c>
    </row>
    <row r="335" spans="2:9" x14ac:dyDescent="0.4">
      <c r="B335" s="15" t="str">
        <f>IF(C335=1,B323+1,"")</f>
        <v/>
      </c>
      <c r="C335" s="14">
        <f>IF(C334+1&gt;12,C334-11,C334+1)</f>
        <v>4</v>
      </c>
      <c r="D335" s="13">
        <f>IF(C335=6,$I$3,(IF(C335=12,$I$4,0)))</f>
        <v>0</v>
      </c>
      <c r="E335" s="12">
        <f>$G$4</f>
        <v>100000</v>
      </c>
      <c r="F335" s="11">
        <f>ROUNDDOWN((H334*$G$5/12),0)</f>
        <v>43436</v>
      </c>
      <c r="G335" s="10">
        <f>E335-F335</f>
        <v>56564</v>
      </c>
      <c r="H335" s="9">
        <f>H334-G335-D335</f>
        <v>17317985</v>
      </c>
      <c r="I335" s="9">
        <f>I334+E335+D335</f>
        <v>32800000</v>
      </c>
    </row>
    <row r="336" spans="2:9" x14ac:dyDescent="0.4">
      <c r="B336" s="15" t="str">
        <f>IF(C336=1,B324+1,"")</f>
        <v/>
      </c>
      <c r="C336" s="14">
        <f>IF(C335+1&gt;12,C335-11,C335+1)</f>
        <v>5</v>
      </c>
      <c r="D336" s="13">
        <f>IF(C336=6,$I$3,(IF(C336=12,$I$4,0)))</f>
        <v>0</v>
      </c>
      <c r="E336" s="12">
        <f>$G$4</f>
        <v>100000</v>
      </c>
      <c r="F336" s="11">
        <f>ROUNDDOWN((H335*$G$5/12),0)</f>
        <v>43294</v>
      </c>
      <c r="G336" s="10">
        <f>E336-F336</f>
        <v>56706</v>
      </c>
      <c r="H336" s="9">
        <f>H335-G336-D336</f>
        <v>17261279</v>
      </c>
      <c r="I336" s="9">
        <f>I335+E336+D336</f>
        <v>32900000</v>
      </c>
    </row>
    <row r="337" spans="2:9" x14ac:dyDescent="0.4">
      <c r="B337" s="15" t="str">
        <f>IF(C337=1,B325+1,"")</f>
        <v/>
      </c>
      <c r="C337" s="14">
        <f>IF(C336+1&gt;12,C336-11,C336+1)</f>
        <v>6</v>
      </c>
      <c r="D337" s="13">
        <f>IF(C337=6,$I$3,(IF(C337=12,$I$4,0)))</f>
        <v>0</v>
      </c>
      <c r="E337" s="12">
        <f>$G$4</f>
        <v>100000</v>
      </c>
      <c r="F337" s="11">
        <f>ROUNDDOWN((H336*$G$5/12),0)</f>
        <v>43153</v>
      </c>
      <c r="G337" s="10">
        <f>E337-F337</f>
        <v>56847</v>
      </c>
      <c r="H337" s="9">
        <f>H336-G337-D337</f>
        <v>17204432</v>
      </c>
      <c r="I337" s="9">
        <f>I336+E337+D337</f>
        <v>33000000</v>
      </c>
    </row>
    <row r="338" spans="2:9" x14ac:dyDescent="0.4">
      <c r="B338" s="15" t="str">
        <f>IF(C338=1,B326+1,"")</f>
        <v/>
      </c>
      <c r="C338" s="14">
        <f>IF(C337+1&gt;12,C337-11,C337+1)</f>
        <v>7</v>
      </c>
      <c r="D338" s="13">
        <f>IF(C338=6,$I$3,(IF(C338=12,$I$4,0)))</f>
        <v>0</v>
      </c>
      <c r="E338" s="12">
        <f>$G$4</f>
        <v>100000</v>
      </c>
      <c r="F338" s="11">
        <f>ROUNDDOWN((H337*$G$5/12),0)</f>
        <v>43011</v>
      </c>
      <c r="G338" s="10">
        <f>E338-F338</f>
        <v>56989</v>
      </c>
      <c r="H338" s="9">
        <f>H337-G338-D338</f>
        <v>17147443</v>
      </c>
      <c r="I338" s="9">
        <f>I337+E338+D338</f>
        <v>33100000</v>
      </c>
    </row>
    <row r="339" spans="2:9" x14ac:dyDescent="0.4">
      <c r="B339" s="15" t="str">
        <f>IF(C339=1,B327+1,"")</f>
        <v/>
      </c>
      <c r="C339" s="14">
        <f>IF(C338+1&gt;12,C338-11,C338+1)</f>
        <v>8</v>
      </c>
      <c r="D339" s="13">
        <f>IF(C339=6,$I$3,(IF(C339=12,$I$4,0)))</f>
        <v>0</v>
      </c>
      <c r="E339" s="12">
        <f>$G$4</f>
        <v>100000</v>
      </c>
      <c r="F339" s="11">
        <f>ROUNDDOWN((H338*$G$5/12),0)</f>
        <v>42868</v>
      </c>
      <c r="G339" s="10">
        <f>E339-F339</f>
        <v>57132</v>
      </c>
      <c r="H339" s="9">
        <f>H338-G339-D339</f>
        <v>17090311</v>
      </c>
      <c r="I339" s="9">
        <f>I338+E339+D339</f>
        <v>33200000</v>
      </c>
    </row>
    <row r="340" spans="2:9" x14ac:dyDescent="0.4">
      <c r="B340" s="15" t="str">
        <f>IF(C340=1,B328+1,"")</f>
        <v/>
      </c>
      <c r="C340" s="14">
        <f>IF(C339+1&gt;12,C339-11,C339+1)</f>
        <v>9</v>
      </c>
      <c r="D340" s="13">
        <f>IF(C340=6,$I$3,(IF(C340=12,$I$4,0)))</f>
        <v>0</v>
      </c>
      <c r="E340" s="12">
        <f>$G$4</f>
        <v>100000</v>
      </c>
      <c r="F340" s="11">
        <f>ROUNDDOWN((H339*$G$5/12),0)</f>
        <v>42725</v>
      </c>
      <c r="G340" s="10">
        <f>E340-F340</f>
        <v>57275</v>
      </c>
      <c r="H340" s="9">
        <f>H339-G340-D340</f>
        <v>17033036</v>
      </c>
      <c r="I340" s="9">
        <f>I339+E340+D340</f>
        <v>33300000</v>
      </c>
    </row>
    <row r="341" spans="2:9" x14ac:dyDescent="0.4">
      <c r="B341" s="15" t="str">
        <f>IF(C341=1,B329+1,"")</f>
        <v/>
      </c>
      <c r="C341" s="14">
        <f>IF(C340+1&gt;12,C340-11,C340+1)</f>
        <v>10</v>
      </c>
      <c r="D341" s="13">
        <f>IF(C341=6,$I$3,(IF(C341=12,$I$4,0)))</f>
        <v>0</v>
      </c>
      <c r="E341" s="12">
        <f>$G$4</f>
        <v>100000</v>
      </c>
      <c r="F341" s="11">
        <f>ROUNDDOWN((H340*$G$5/12),0)</f>
        <v>42582</v>
      </c>
      <c r="G341" s="10">
        <f>E341-F341</f>
        <v>57418</v>
      </c>
      <c r="H341" s="9">
        <f>H340-G341-D341</f>
        <v>16975618</v>
      </c>
      <c r="I341" s="9">
        <f>I340+E341+D341</f>
        <v>33400000</v>
      </c>
    </row>
    <row r="342" spans="2:9" x14ac:dyDescent="0.4">
      <c r="B342" s="15" t="str">
        <f>IF(C342=1,B330+1,"")</f>
        <v/>
      </c>
      <c r="C342" s="14">
        <f>IF(C341+1&gt;12,C341-11,C341+1)</f>
        <v>11</v>
      </c>
      <c r="D342" s="13">
        <f>IF(C342=6,$I$3,(IF(C342=12,$I$4,0)))</f>
        <v>0</v>
      </c>
      <c r="E342" s="12">
        <f>$G$4</f>
        <v>100000</v>
      </c>
      <c r="F342" s="11">
        <f>ROUNDDOWN((H341*$G$5/12),0)</f>
        <v>42439</v>
      </c>
      <c r="G342" s="10">
        <f>E342-F342</f>
        <v>57561</v>
      </c>
      <c r="H342" s="9">
        <f>H341-G342-D342</f>
        <v>16918057</v>
      </c>
      <c r="I342" s="9">
        <f>I341+E342+D342</f>
        <v>33500000</v>
      </c>
    </row>
    <row r="343" spans="2:9" ht="19.5" thickBot="1" x14ac:dyDescent="0.45">
      <c r="B343" s="8" t="str">
        <f>IF(C343=1,B331+1,"")</f>
        <v/>
      </c>
      <c r="C343" s="7">
        <f>IF(C342+1&gt;12,C342-11,C342+1)</f>
        <v>12</v>
      </c>
      <c r="D343" s="6">
        <f>IF(C343=6,$I$3,(IF(C343=12,$I$4,0)))</f>
        <v>0</v>
      </c>
      <c r="E343" s="5">
        <f>$G$4</f>
        <v>100000</v>
      </c>
      <c r="F343" s="4">
        <f>ROUNDDOWN((H342*$G$5/12),0)</f>
        <v>42295</v>
      </c>
      <c r="G343" s="3">
        <f>E343-F343</f>
        <v>57705</v>
      </c>
      <c r="H343" s="9">
        <f>H342-G343-D343</f>
        <v>16860352</v>
      </c>
      <c r="I343" s="2">
        <f>I342+E343+D343</f>
        <v>33600000</v>
      </c>
    </row>
    <row r="344" spans="2:9" x14ac:dyDescent="0.4">
      <c r="B344" s="22">
        <f>IF(C344=1,B332+1,"")</f>
        <v>29</v>
      </c>
      <c r="C344" s="21">
        <f>IF(C343+1&gt;12,C343-11,C343+1)</f>
        <v>1</v>
      </c>
      <c r="D344" s="20">
        <f>IF(C344=6,$I$3,(IF(C344=12,$I$4,0)))</f>
        <v>0</v>
      </c>
      <c r="E344" s="19">
        <f>$G$4</f>
        <v>100000</v>
      </c>
      <c r="F344" s="18">
        <f>ROUNDDOWN((H343*$G$5/12),0)</f>
        <v>42150</v>
      </c>
      <c r="G344" s="17">
        <f>E344-F344</f>
        <v>57850</v>
      </c>
      <c r="H344" s="16">
        <f>H343-G344-D344</f>
        <v>16802502</v>
      </c>
      <c r="I344" s="16">
        <f>I343+E344+D344</f>
        <v>33700000</v>
      </c>
    </row>
    <row r="345" spans="2:9" x14ac:dyDescent="0.4">
      <c r="B345" s="15" t="str">
        <f>IF(C345=1,B333+1,"")</f>
        <v/>
      </c>
      <c r="C345" s="14">
        <f>IF(C344+1&gt;12,C344-11,C344+1)</f>
        <v>2</v>
      </c>
      <c r="D345" s="13">
        <f>IF(C345=6,$I$3,(IF(C345=12,$I$4,0)))</f>
        <v>0</v>
      </c>
      <c r="E345" s="12">
        <f>$G$4</f>
        <v>100000</v>
      </c>
      <c r="F345" s="11">
        <f>ROUNDDOWN((H344*$G$5/12),0)</f>
        <v>42006</v>
      </c>
      <c r="G345" s="10">
        <f>E345-F345</f>
        <v>57994</v>
      </c>
      <c r="H345" s="9">
        <f>H344-G345-D345</f>
        <v>16744508</v>
      </c>
      <c r="I345" s="9">
        <f>I344+E345+D345</f>
        <v>33800000</v>
      </c>
    </row>
    <row r="346" spans="2:9" x14ac:dyDescent="0.4">
      <c r="B346" s="15" t="str">
        <f>IF(C346=1,B334+1,"")</f>
        <v/>
      </c>
      <c r="C346" s="14">
        <f>IF(C345+1&gt;12,C345-11,C345+1)</f>
        <v>3</v>
      </c>
      <c r="D346" s="13">
        <f>IF(C346=6,$I$3,(IF(C346=12,$I$4,0)))</f>
        <v>0</v>
      </c>
      <c r="E346" s="12">
        <f>$G$4</f>
        <v>100000</v>
      </c>
      <c r="F346" s="11">
        <f>ROUNDDOWN((H345*$G$5/12),0)</f>
        <v>41861</v>
      </c>
      <c r="G346" s="10">
        <f>E346-F346</f>
        <v>58139</v>
      </c>
      <c r="H346" s="9">
        <f>H345-G346-D346</f>
        <v>16686369</v>
      </c>
      <c r="I346" s="9">
        <f>I345+E346+D346</f>
        <v>33900000</v>
      </c>
    </row>
    <row r="347" spans="2:9" x14ac:dyDescent="0.4">
      <c r="B347" s="15" t="str">
        <f>IF(C347=1,B335+1,"")</f>
        <v/>
      </c>
      <c r="C347" s="14">
        <f>IF(C346+1&gt;12,C346-11,C346+1)</f>
        <v>4</v>
      </c>
      <c r="D347" s="13">
        <f>IF(C347=6,$I$3,(IF(C347=12,$I$4,0)))</f>
        <v>0</v>
      </c>
      <c r="E347" s="12">
        <f>$G$4</f>
        <v>100000</v>
      </c>
      <c r="F347" s="11">
        <f>ROUNDDOWN((H346*$G$5/12),0)</f>
        <v>41715</v>
      </c>
      <c r="G347" s="10">
        <f>E347-F347</f>
        <v>58285</v>
      </c>
      <c r="H347" s="9">
        <f>H346-G347-D347</f>
        <v>16628084</v>
      </c>
      <c r="I347" s="9">
        <f>I346+E347+D347</f>
        <v>34000000</v>
      </c>
    </row>
    <row r="348" spans="2:9" x14ac:dyDescent="0.4">
      <c r="B348" s="15" t="str">
        <f>IF(C348=1,B336+1,"")</f>
        <v/>
      </c>
      <c r="C348" s="14">
        <f>IF(C347+1&gt;12,C347-11,C347+1)</f>
        <v>5</v>
      </c>
      <c r="D348" s="13">
        <f>IF(C348=6,$I$3,(IF(C348=12,$I$4,0)))</f>
        <v>0</v>
      </c>
      <c r="E348" s="12">
        <f>$G$4</f>
        <v>100000</v>
      </c>
      <c r="F348" s="11">
        <f>ROUNDDOWN((H347*$G$5/12),0)</f>
        <v>41570</v>
      </c>
      <c r="G348" s="10">
        <f>E348-F348</f>
        <v>58430</v>
      </c>
      <c r="H348" s="9">
        <f>H347-G348-D348</f>
        <v>16569654</v>
      </c>
      <c r="I348" s="9">
        <f>I347+E348+D348</f>
        <v>34100000</v>
      </c>
    </row>
    <row r="349" spans="2:9" x14ac:dyDescent="0.4">
      <c r="B349" s="15" t="str">
        <f>IF(C349=1,B337+1,"")</f>
        <v/>
      </c>
      <c r="C349" s="14">
        <f>IF(C348+1&gt;12,C348-11,C348+1)</f>
        <v>6</v>
      </c>
      <c r="D349" s="13">
        <f>IF(C349=6,$I$3,(IF(C349=12,$I$4,0)))</f>
        <v>0</v>
      </c>
      <c r="E349" s="12">
        <f>$G$4</f>
        <v>100000</v>
      </c>
      <c r="F349" s="11">
        <f>ROUNDDOWN((H348*$G$5/12),0)</f>
        <v>41424</v>
      </c>
      <c r="G349" s="10">
        <f>E349-F349</f>
        <v>58576</v>
      </c>
      <c r="H349" s="9">
        <f>H348-G349-D349</f>
        <v>16511078</v>
      </c>
      <c r="I349" s="9">
        <f>I348+E349+D349</f>
        <v>34200000</v>
      </c>
    </row>
    <row r="350" spans="2:9" x14ac:dyDescent="0.4">
      <c r="B350" s="15" t="str">
        <f>IF(C350=1,B338+1,"")</f>
        <v/>
      </c>
      <c r="C350" s="14">
        <f>IF(C349+1&gt;12,C349-11,C349+1)</f>
        <v>7</v>
      </c>
      <c r="D350" s="13">
        <f>IF(C350=6,$I$3,(IF(C350=12,$I$4,0)))</f>
        <v>0</v>
      </c>
      <c r="E350" s="12">
        <f>$G$4</f>
        <v>100000</v>
      </c>
      <c r="F350" s="11">
        <f>ROUNDDOWN((H349*$G$5/12),0)</f>
        <v>41277</v>
      </c>
      <c r="G350" s="10">
        <f>E350-F350</f>
        <v>58723</v>
      </c>
      <c r="H350" s="9">
        <f>H349-G350-D350</f>
        <v>16452355</v>
      </c>
      <c r="I350" s="9">
        <f>I349+E350+D350</f>
        <v>34300000</v>
      </c>
    </row>
    <row r="351" spans="2:9" x14ac:dyDescent="0.4">
      <c r="B351" s="15" t="str">
        <f>IF(C351=1,B339+1,"")</f>
        <v/>
      </c>
      <c r="C351" s="14">
        <f>IF(C350+1&gt;12,C350-11,C350+1)</f>
        <v>8</v>
      </c>
      <c r="D351" s="13">
        <f>IF(C351=6,$I$3,(IF(C351=12,$I$4,0)))</f>
        <v>0</v>
      </c>
      <c r="E351" s="12">
        <f>$G$4</f>
        <v>100000</v>
      </c>
      <c r="F351" s="11">
        <f>ROUNDDOWN((H350*$G$5/12),0)</f>
        <v>41130</v>
      </c>
      <c r="G351" s="10">
        <f>E351-F351</f>
        <v>58870</v>
      </c>
      <c r="H351" s="9">
        <f>H350-G351-D351</f>
        <v>16393485</v>
      </c>
      <c r="I351" s="9">
        <f>I350+E351+D351</f>
        <v>34400000</v>
      </c>
    </row>
    <row r="352" spans="2:9" x14ac:dyDescent="0.4">
      <c r="B352" s="15" t="str">
        <f>IF(C352=1,B340+1,"")</f>
        <v/>
      </c>
      <c r="C352" s="14">
        <f>IF(C351+1&gt;12,C351-11,C351+1)</f>
        <v>9</v>
      </c>
      <c r="D352" s="13">
        <f>IF(C352=6,$I$3,(IF(C352=12,$I$4,0)))</f>
        <v>0</v>
      </c>
      <c r="E352" s="12">
        <f>$G$4</f>
        <v>100000</v>
      </c>
      <c r="F352" s="11">
        <f>ROUNDDOWN((H351*$G$5/12),0)</f>
        <v>40983</v>
      </c>
      <c r="G352" s="10">
        <f>E352-F352</f>
        <v>59017</v>
      </c>
      <c r="H352" s="9">
        <f>H351-G352-D352</f>
        <v>16334468</v>
      </c>
      <c r="I352" s="9">
        <f>I351+E352+D352</f>
        <v>34500000</v>
      </c>
    </row>
    <row r="353" spans="2:9" x14ac:dyDescent="0.4">
      <c r="B353" s="15" t="str">
        <f>IF(C353=1,B341+1,"")</f>
        <v/>
      </c>
      <c r="C353" s="14">
        <f>IF(C352+1&gt;12,C352-11,C352+1)</f>
        <v>10</v>
      </c>
      <c r="D353" s="13">
        <f>IF(C353=6,$I$3,(IF(C353=12,$I$4,0)))</f>
        <v>0</v>
      </c>
      <c r="E353" s="12">
        <f>$G$4</f>
        <v>100000</v>
      </c>
      <c r="F353" s="11">
        <f>ROUNDDOWN((H352*$G$5/12),0)</f>
        <v>40836</v>
      </c>
      <c r="G353" s="10">
        <f>E353-F353</f>
        <v>59164</v>
      </c>
      <c r="H353" s="9">
        <f>H352-G353-D353</f>
        <v>16275304</v>
      </c>
      <c r="I353" s="9">
        <f>I352+E353+D353</f>
        <v>34600000</v>
      </c>
    </row>
    <row r="354" spans="2:9" x14ac:dyDescent="0.4">
      <c r="B354" s="15" t="str">
        <f>IF(C354=1,B342+1,"")</f>
        <v/>
      </c>
      <c r="C354" s="14">
        <f>IF(C353+1&gt;12,C353-11,C353+1)</f>
        <v>11</v>
      </c>
      <c r="D354" s="13">
        <f>IF(C354=6,$I$3,(IF(C354=12,$I$4,0)))</f>
        <v>0</v>
      </c>
      <c r="E354" s="12">
        <f>$G$4</f>
        <v>100000</v>
      </c>
      <c r="F354" s="11">
        <f>ROUNDDOWN((H353*$G$5/12),0)</f>
        <v>40688</v>
      </c>
      <c r="G354" s="10">
        <f>E354-F354</f>
        <v>59312</v>
      </c>
      <c r="H354" s="9">
        <f>H353-G354-D354</f>
        <v>16215992</v>
      </c>
      <c r="I354" s="9">
        <f>I353+E354+D354</f>
        <v>34700000</v>
      </c>
    </row>
    <row r="355" spans="2:9" ht="19.5" thickBot="1" x14ac:dyDescent="0.45">
      <c r="B355" s="8" t="str">
        <f>IF(C355=1,B343+1,"")</f>
        <v/>
      </c>
      <c r="C355" s="7">
        <f>IF(C354+1&gt;12,C354-11,C354+1)</f>
        <v>12</v>
      </c>
      <c r="D355" s="6">
        <f>IF(C355=6,$I$3,(IF(C355=12,$I$4,0)))</f>
        <v>0</v>
      </c>
      <c r="E355" s="5">
        <f>$G$4</f>
        <v>100000</v>
      </c>
      <c r="F355" s="4">
        <f>ROUNDDOWN((H354*$G$5/12),0)</f>
        <v>40539</v>
      </c>
      <c r="G355" s="3">
        <f>E355-F355</f>
        <v>59461</v>
      </c>
      <c r="H355" s="2">
        <f>H354-G355-D355</f>
        <v>16156531</v>
      </c>
      <c r="I355" s="2">
        <f>I354+E355+D355</f>
        <v>34800000</v>
      </c>
    </row>
    <row r="356" spans="2:9" x14ac:dyDescent="0.4">
      <c r="B356" s="22">
        <f>IF(C356=1,B344+1,"")</f>
        <v>30</v>
      </c>
      <c r="C356" s="21">
        <f>IF(C355+1&gt;12,C355-11,C355+1)</f>
        <v>1</v>
      </c>
      <c r="D356" s="20">
        <f>IF(C356=6,$I$3,(IF(C356=12,$I$4,0)))</f>
        <v>0</v>
      </c>
      <c r="E356" s="19">
        <f>$G$4</f>
        <v>100000</v>
      </c>
      <c r="F356" s="18">
        <f>ROUNDDOWN((H355*$G$5/12),0)</f>
        <v>40391</v>
      </c>
      <c r="G356" s="17">
        <f>E356-F356</f>
        <v>59609</v>
      </c>
      <c r="H356" s="9">
        <f>H355-G356-D356</f>
        <v>16096922</v>
      </c>
      <c r="I356" s="16">
        <f>I355+E356+D356</f>
        <v>34900000</v>
      </c>
    </row>
    <row r="357" spans="2:9" x14ac:dyDescent="0.4">
      <c r="B357" s="15" t="str">
        <f>IF(C357=1,B345+1,"")</f>
        <v/>
      </c>
      <c r="C357" s="14">
        <f>IF(C356+1&gt;12,C356-11,C356+1)</f>
        <v>2</v>
      </c>
      <c r="D357" s="13">
        <f>IF(C357=6,$I$3,(IF(C357=12,$I$4,0)))</f>
        <v>0</v>
      </c>
      <c r="E357" s="12">
        <f>$G$4</f>
        <v>100000</v>
      </c>
      <c r="F357" s="11">
        <f>ROUNDDOWN((H356*$G$5/12),0)</f>
        <v>40242</v>
      </c>
      <c r="G357" s="10">
        <f>E357-F357</f>
        <v>59758</v>
      </c>
      <c r="H357" s="9">
        <f>H356-G357-D357</f>
        <v>16037164</v>
      </c>
      <c r="I357" s="9">
        <f>I356+E357+D357</f>
        <v>35000000</v>
      </c>
    </row>
    <row r="358" spans="2:9" x14ac:dyDescent="0.4">
      <c r="B358" s="15" t="str">
        <f>IF(C358=1,B346+1,"")</f>
        <v/>
      </c>
      <c r="C358" s="14">
        <f>IF(C357+1&gt;12,C357-11,C357+1)</f>
        <v>3</v>
      </c>
      <c r="D358" s="13">
        <f>IF(C358=6,$I$3,(IF(C358=12,$I$4,0)))</f>
        <v>0</v>
      </c>
      <c r="E358" s="12">
        <f>$G$4</f>
        <v>100000</v>
      </c>
      <c r="F358" s="11">
        <f>ROUNDDOWN((H357*$G$5/12),0)</f>
        <v>40092</v>
      </c>
      <c r="G358" s="10">
        <f>E358-F358</f>
        <v>59908</v>
      </c>
      <c r="H358" s="9">
        <f>H357-G358-D358</f>
        <v>15977256</v>
      </c>
      <c r="I358" s="9">
        <f>I357+E358+D358</f>
        <v>35100000</v>
      </c>
    </row>
    <row r="359" spans="2:9" x14ac:dyDescent="0.4">
      <c r="B359" s="15" t="str">
        <f>IF(C359=1,B347+1,"")</f>
        <v/>
      </c>
      <c r="C359" s="14">
        <f>IF(C358+1&gt;12,C358-11,C358+1)</f>
        <v>4</v>
      </c>
      <c r="D359" s="13">
        <f>IF(C359=6,$I$3,(IF(C359=12,$I$4,0)))</f>
        <v>0</v>
      </c>
      <c r="E359" s="12">
        <f>$G$4</f>
        <v>100000</v>
      </c>
      <c r="F359" s="11">
        <f>ROUNDDOWN((H358*$G$5/12),0)</f>
        <v>39943</v>
      </c>
      <c r="G359" s="10">
        <f>E359-F359</f>
        <v>60057</v>
      </c>
      <c r="H359" s="9">
        <f>H358-G359-D359</f>
        <v>15917199</v>
      </c>
      <c r="I359" s="9">
        <f>I358+E359+D359</f>
        <v>35200000</v>
      </c>
    </row>
    <row r="360" spans="2:9" x14ac:dyDescent="0.4">
      <c r="B360" s="15" t="str">
        <f>IF(C360=1,B348+1,"")</f>
        <v/>
      </c>
      <c r="C360" s="14">
        <f>IF(C359+1&gt;12,C359-11,C359+1)</f>
        <v>5</v>
      </c>
      <c r="D360" s="13">
        <f>IF(C360=6,$I$3,(IF(C360=12,$I$4,0)))</f>
        <v>0</v>
      </c>
      <c r="E360" s="12">
        <f>$G$4</f>
        <v>100000</v>
      </c>
      <c r="F360" s="11">
        <f>ROUNDDOWN((H359*$G$5/12),0)</f>
        <v>39792</v>
      </c>
      <c r="G360" s="10">
        <f>E360-F360</f>
        <v>60208</v>
      </c>
      <c r="H360" s="9">
        <f>H359-G360-D360</f>
        <v>15856991</v>
      </c>
      <c r="I360" s="9">
        <f>I359+E360+D360</f>
        <v>35300000</v>
      </c>
    </row>
    <row r="361" spans="2:9" x14ac:dyDescent="0.4">
      <c r="B361" s="15" t="str">
        <f>IF(C361=1,B349+1,"")</f>
        <v/>
      </c>
      <c r="C361" s="14">
        <f>IF(C360+1&gt;12,C360-11,C360+1)</f>
        <v>6</v>
      </c>
      <c r="D361" s="13">
        <f>IF(C361=6,$I$3,(IF(C361=12,$I$4,0)))</f>
        <v>0</v>
      </c>
      <c r="E361" s="12">
        <f>$G$4</f>
        <v>100000</v>
      </c>
      <c r="F361" s="11">
        <f>ROUNDDOWN((H360*$G$5/12),0)</f>
        <v>39642</v>
      </c>
      <c r="G361" s="10">
        <f>E361-F361</f>
        <v>60358</v>
      </c>
      <c r="H361" s="9">
        <f>H360-G361-D361</f>
        <v>15796633</v>
      </c>
      <c r="I361" s="9">
        <f>I360+E361+D361</f>
        <v>35400000</v>
      </c>
    </row>
    <row r="362" spans="2:9" x14ac:dyDescent="0.4">
      <c r="B362" s="15" t="str">
        <f>IF(C362=1,B350+1,"")</f>
        <v/>
      </c>
      <c r="C362" s="14">
        <f>IF(C361+1&gt;12,C361-11,C361+1)</f>
        <v>7</v>
      </c>
      <c r="D362" s="13">
        <f>IF(C362=6,$I$3,(IF(C362=12,$I$4,0)))</f>
        <v>0</v>
      </c>
      <c r="E362" s="12">
        <f>$G$4</f>
        <v>100000</v>
      </c>
      <c r="F362" s="11">
        <f>ROUNDDOWN((H361*$G$5/12),0)</f>
        <v>39491</v>
      </c>
      <c r="G362" s="10">
        <f>E362-F362</f>
        <v>60509</v>
      </c>
      <c r="H362" s="9">
        <f>H361-G362-D362</f>
        <v>15736124</v>
      </c>
      <c r="I362" s="9">
        <f>I361+E362+D362</f>
        <v>35500000</v>
      </c>
    </row>
    <row r="363" spans="2:9" x14ac:dyDescent="0.4">
      <c r="B363" s="15" t="str">
        <f>IF(C363=1,B351+1,"")</f>
        <v/>
      </c>
      <c r="C363" s="14">
        <f>IF(C362+1&gt;12,C362-11,C362+1)</f>
        <v>8</v>
      </c>
      <c r="D363" s="13">
        <f>IF(C363=6,$I$3,(IF(C363=12,$I$4,0)))</f>
        <v>0</v>
      </c>
      <c r="E363" s="12">
        <f>$G$4</f>
        <v>100000</v>
      </c>
      <c r="F363" s="11">
        <f>ROUNDDOWN((H362*$G$5/12),0)</f>
        <v>39340</v>
      </c>
      <c r="G363" s="10">
        <f>E363-F363</f>
        <v>60660</v>
      </c>
      <c r="H363" s="9">
        <f>H362-G363-D363</f>
        <v>15675464</v>
      </c>
      <c r="I363" s="9">
        <f>I362+E363+D363</f>
        <v>35600000</v>
      </c>
    </row>
    <row r="364" spans="2:9" x14ac:dyDescent="0.4">
      <c r="B364" s="15" t="str">
        <f>IF(C364=1,B352+1,"")</f>
        <v/>
      </c>
      <c r="C364" s="14">
        <f>IF(C363+1&gt;12,C363-11,C363+1)</f>
        <v>9</v>
      </c>
      <c r="D364" s="13">
        <f>IF(C364=6,$I$3,(IF(C364=12,$I$4,0)))</f>
        <v>0</v>
      </c>
      <c r="E364" s="12">
        <f>$G$4</f>
        <v>100000</v>
      </c>
      <c r="F364" s="11">
        <f>ROUNDDOWN((H363*$G$5/12),0)</f>
        <v>39188</v>
      </c>
      <c r="G364" s="10">
        <f>E364-F364</f>
        <v>60812</v>
      </c>
      <c r="H364" s="9">
        <f>H363-G364-D364</f>
        <v>15614652</v>
      </c>
      <c r="I364" s="9">
        <f>I363+E364+D364</f>
        <v>35700000</v>
      </c>
    </row>
    <row r="365" spans="2:9" x14ac:dyDescent="0.4">
      <c r="B365" s="15" t="str">
        <f>IF(C365=1,B353+1,"")</f>
        <v/>
      </c>
      <c r="C365" s="14">
        <f>IF(C364+1&gt;12,C364-11,C364+1)</f>
        <v>10</v>
      </c>
      <c r="D365" s="13">
        <f>IF(C365=6,$I$3,(IF(C365=12,$I$4,0)))</f>
        <v>0</v>
      </c>
      <c r="E365" s="12">
        <f>$G$4</f>
        <v>100000</v>
      </c>
      <c r="F365" s="11">
        <f>ROUNDDOWN((H364*$G$5/12),0)</f>
        <v>39036</v>
      </c>
      <c r="G365" s="10">
        <f>E365-F365</f>
        <v>60964</v>
      </c>
      <c r="H365" s="9">
        <f>H364-G365-D365</f>
        <v>15553688</v>
      </c>
      <c r="I365" s="9">
        <f>I364+E365+D365</f>
        <v>35800000</v>
      </c>
    </row>
    <row r="366" spans="2:9" x14ac:dyDescent="0.4">
      <c r="B366" s="15" t="str">
        <f>IF(C366=1,B354+1,"")</f>
        <v/>
      </c>
      <c r="C366" s="14">
        <f>IF(C365+1&gt;12,C365-11,C365+1)</f>
        <v>11</v>
      </c>
      <c r="D366" s="13">
        <f>IF(C366=6,$I$3,(IF(C366=12,$I$4,0)))</f>
        <v>0</v>
      </c>
      <c r="E366" s="12">
        <f>$G$4</f>
        <v>100000</v>
      </c>
      <c r="F366" s="11">
        <f>ROUNDDOWN((H365*$G$5/12),0)</f>
        <v>38884</v>
      </c>
      <c r="G366" s="10">
        <f>E366-F366</f>
        <v>61116</v>
      </c>
      <c r="H366" s="9">
        <f>H365-G366-D366</f>
        <v>15492572</v>
      </c>
      <c r="I366" s="9">
        <f>I365+E366+D366</f>
        <v>35900000</v>
      </c>
    </row>
    <row r="367" spans="2:9" ht="19.5" thickBot="1" x14ac:dyDescent="0.45">
      <c r="B367" s="8" t="str">
        <f>IF(C367=1,B355+1,"")</f>
        <v/>
      </c>
      <c r="C367" s="7">
        <f>IF(C366+1&gt;12,C366-11,C366+1)</f>
        <v>12</v>
      </c>
      <c r="D367" s="6">
        <f>IF(C367=6,$I$3,(IF(C367=12,$I$4,0)))</f>
        <v>0</v>
      </c>
      <c r="E367" s="5">
        <f>$G$4</f>
        <v>100000</v>
      </c>
      <c r="F367" s="4">
        <f>ROUNDDOWN((H366*$G$5/12),0)</f>
        <v>38731</v>
      </c>
      <c r="G367" s="3">
        <f>E367-F367</f>
        <v>61269</v>
      </c>
      <c r="H367" s="9">
        <f>H366-G367-D367</f>
        <v>15431303</v>
      </c>
      <c r="I367" s="2">
        <f>I366+E367+D367</f>
        <v>36000000</v>
      </c>
    </row>
    <row r="368" spans="2:9" x14ac:dyDescent="0.4">
      <c r="B368" s="22">
        <f>IF(C368=1,B356+1,"")</f>
        <v>31</v>
      </c>
      <c r="C368" s="21">
        <f>IF(C367+1&gt;12,C367-11,C367+1)</f>
        <v>1</v>
      </c>
      <c r="D368" s="20">
        <f>IF(C368=6,$I$3,(IF(C368=12,$I$4,0)))</f>
        <v>0</v>
      </c>
      <c r="E368" s="19">
        <f>$G$4</f>
        <v>100000</v>
      </c>
      <c r="F368" s="18">
        <f>ROUNDDOWN((H367*$G$5/12),0)</f>
        <v>38578</v>
      </c>
      <c r="G368" s="17">
        <f>E368-F368</f>
        <v>61422</v>
      </c>
      <c r="H368" s="16">
        <f>H367-G368-D368</f>
        <v>15369881</v>
      </c>
      <c r="I368" s="16">
        <f>I367+E368+D368</f>
        <v>36100000</v>
      </c>
    </row>
    <row r="369" spans="2:9" x14ac:dyDescent="0.4">
      <c r="B369" s="15" t="str">
        <f>IF(C369=1,B357+1,"")</f>
        <v/>
      </c>
      <c r="C369" s="14">
        <f>IF(C368+1&gt;12,C368-11,C368+1)</f>
        <v>2</v>
      </c>
      <c r="D369" s="13">
        <f>IF(C369=6,$I$3,(IF(C369=12,$I$4,0)))</f>
        <v>0</v>
      </c>
      <c r="E369" s="12">
        <f>$G$4</f>
        <v>100000</v>
      </c>
      <c r="F369" s="11">
        <f>ROUNDDOWN((H368*$G$5/12),0)</f>
        <v>38424</v>
      </c>
      <c r="G369" s="10">
        <f>E369-F369</f>
        <v>61576</v>
      </c>
      <c r="H369" s="9">
        <f>H368-G369-D369</f>
        <v>15308305</v>
      </c>
      <c r="I369" s="9">
        <f>I368+E369+D369</f>
        <v>36200000</v>
      </c>
    </row>
    <row r="370" spans="2:9" x14ac:dyDescent="0.4">
      <c r="B370" s="15" t="str">
        <f>IF(C370=1,B358+1,"")</f>
        <v/>
      </c>
      <c r="C370" s="14">
        <f>IF(C369+1&gt;12,C369-11,C369+1)</f>
        <v>3</v>
      </c>
      <c r="D370" s="13">
        <f>IF(C370=6,$I$3,(IF(C370=12,$I$4,0)))</f>
        <v>0</v>
      </c>
      <c r="E370" s="12">
        <f>$G$4</f>
        <v>100000</v>
      </c>
      <c r="F370" s="11">
        <f>ROUNDDOWN((H369*$G$5/12),0)</f>
        <v>38270</v>
      </c>
      <c r="G370" s="10">
        <f>E370-F370</f>
        <v>61730</v>
      </c>
      <c r="H370" s="9">
        <f>H369-G370-D370</f>
        <v>15246575</v>
      </c>
      <c r="I370" s="9">
        <f>I369+E370+D370</f>
        <v>36300000</v>
      </c>
    </row>
    <row r="371" spans="2:9" x14ac:dyDescent="0.4">
      <c r="B371" s="15" t="str">
        <f>IF(C371=1,B359+1,"")</f>
        <v/>
      </c>
      <c r="C371" s="14">
        <f>IF(C370+1&gt;12,C370-11,C370+1)</f>
        <v>4</v>
      </c>
      <c r="D371" s="13">
        <f>IF(C371=6,$I$3,(IF(C371=12,$I$4,0)))</f>
        <v>0</v>
      </c>
      <c r="E371" s="12">
        <f>$G$4</f>
        <v>100000</v>
      </c>
      <c r="F371" s="11">
        <f>ROUNDDOWN((H370*$G$5/12),0)</f>
        <v>38116</v>
      </c>
      <c r="G371" s="10">
        <f>E371-F371</f>
        <v>61884</v>
      </c>
      <c r="H371" s="9">
        <f>H370-G371-D371</f>
        <v>15184691</v>
      </c>
      <c r="I371" s="9">
        <f>I370+E371+D371</f>
        <v>36400000</v>
      </c>
    </row>
    <row r="372" spans="2:9" x14ac:dyDescent="0.4">
      <c r="B372" s="15" t="str">
        <f>IF(C372=1,B360+1,"")</f>
        <v/>
      </c>
      <c r="C372" s="14">
        <f>IF(C371+1&gt;12,C371-11,C371+1)</f>
        <v>5</v>
      </c>
      <c r="D372" s="13">
        <f>IF(C372=6,$I$3,(IF(C372=12,$I$4,0)))</f>
        <v>0</v>
      </c>
      <c r="E372" s="12">
        <f>$G$4</f>
        <v>100000</v>
      </c>
      <c r="F372" s="11">
        <f>ROUNDDOWN((H371*$G$5/12),0)</f>
        <v>37961</v>
      </c>
      <c r="G372" s="10">
        <f>E372-F372</f>
        <v>62039</v>
      </c>
      <c r="H372" s="9">
        <f>H371-G372-D372</f>
        <v>15122652</v>
      </c>
      <c r="I372" s="9">
        <f>I371+E372+D372</f>
        <v>36500000</v>
      </c>
    </row>
    <row r="373" spans="2:9" x14ac:dyDescent="0.4">
      <c r="B373" s="15" t="str">
        <f>IF(C373=1,B361+1,"")</f>
        <v/>
      </c>
      <c r="C373" s="14">
        <f>IF(C372+1&gt;12,C372-11,C372+1)</f>
        <v>6</v>
      </c>
      <c r="D373" s="13">
        <f>IF(C373=6,$I$3,(IF(C373=12,$I$4,0)))</f>
        <v>0</v>
      </c>
      <c r="E373" s="12">
        <f>$G$4</f>
        <v>100000</v>
      </c>
      <c r="F373" s="11">
        <f>ROUNDDOWN((H372*$G$5/12),0)</f>
        <v>37806</v>
      </c>
      <c r="G373" s="10">
        <f>E373-F373</f>
        <v>62194</v>
      </c>
      <c r="H373" s="9">
        <f>H372-G373-D373</f>
        <v>15060458</v>
      </c>
      <c r="I373" s="9">
        <f>I372+E373+D373</f>
        <v>36600000</v>
      </c>
    </row>
    <row r="374" spans="2:9" x14ac:dyDescent="0.4">
      <c r="B374" s="15" t="str">
        <f>IF(C374=1,B362+1,"")</f>
        <v/>
      </c>
      <c r="C374" s="14">
        <f>IF(C373+1&gt;12,C373-11,C373+1)</f>
        <v>7</v>
      </c>
      <c r="D374" s="13">
        <f>IF(C374=6,$I$3,(IF(C374=12,$I$4,0)))</f>
        <v>0</v>
      </c>
      <c r="E374" s="12">
        <f>$G$4</f>
        <v>100000</v>
      </c>
      <c r="F374" s="11">
        <f>ROUNDDOWN((H373*$G$5/12),0)</f>
        <v>37651</v>
      </c>
      <c r="G374" s="10">
        <f>E374-F374</f>
        <v>62349</v>
      </c>
      <c r="H374" s="9">
        <f>H373-G374-D374</f>
        <v>14998109</v>
      </c>
      <c r="I374" s="9">
        <f>I373+E374+D374</f>
        <v>36700000</v>
      </c>
    </row>
    <row r="375" spans="2:9" x14ac:dyDescent="0.4">
      <c r="B375" s="15" t="str">
        <f>IF(C375=1,B363+1,"")</f>
        <v/>
      </c>
      <c r="C375" s="14">
        <f>IF(C374+1&gt;12,C374-11,C374+1)</f>
        <v>8</v>
      </c>
      <c r="D375" s="13">
        <f>IF(C375=6,$I$3,(IF(C375=12,$I$4,0)))</f>
        <v>0</v>
      </c>
      <c r="E375" s="12">
        <f>$G$4</f>
        <v>100000</v>
      </c>
      <c r="F375" s="11">
        <f>ROUNDDOWN((H374*$G$5/12),0)</f>
        <v>37495</v>
      </c>
      <c r="G375" s="10">
        <f>E375-F375</f>
        <v>62505</v>
      </c>
      <c r="H375" s="9">
        <f>H374-G375-D375</f>
        <v>14935604</v>
      </c>
      <c r="I375" s="9">
        <f>I374+E375+D375</f>
        <v>36800000</v>
      </c>
    </row>
    <row r="376" spans="2:9" x14ac:dyDescent="0.4">
      <c r="B376" s="15" t="str">
        <f>IF(C376=1,B364+1,"")</f>
        <v/>
      </c>
      <c r="C376" s="14">
        <f>IF(C375+1&gt;12,C375-11,C375+1)</f>
        <v>9</v>
      </c>
      <c r="D376" s="13">
        <f>IF(C376=6,$I$3,(IF(C376=12,$I$4,0)))</f>
        <v>0</v>
      </c>
      <c r="E376" s="12">
        <f>$G$4</f>
        <v>100000</v>
      </c>
      <c r="F376" s="11">
        <f>ROUNDDOWN((H375*$G$5/12),0)</f>
        <v>37339</v>
      </c>
      <c r="G376" s="10">
        <f>E376-F376</f>
        <v>62661</v>
      </c>
      <c r="H376" s="9">
        <f>H375-G376-D376</f>
        <v>14872943</v>
      </c>
      <c r="I376" s="9">
        <f>I375+E376+D376</f>
        <v>36900000</v>
      </c>
    </row>
    <row r="377" spans="2:9" x14ac:dyDescent="0.4">
      <c r="B377" s="15" t="str">
        <f>IF(C377=1,B365+1,"")</f>
        <v/>
      </c>
      <c r="C377" s="14">
        <f>IF(C376+1&gt;12,C376-11,C376+1)</f>
        <v>10</v>
      </c>
      <c r="D377" s="13">
        <f>IF(C377=6,$I$3,(IF(C377=12,$I$4,0)))</f>
        <v>0</v>
      </c>
      <c r="E377" s="12">
        <f>$G$4</f>
        <v>100000</v>
      </c>
      <c r="F377" s="11">
        <f>ROUNDDOWN((H376*$G$5/12),0)</f>
        <v>37182</v>
      </c>
      <c r="G377" s="10">
        <f>E377-F377</f>
        <v>62818</v>
      </c>
      <c r="H377" s="9">
        <f>H376-G377-D377</f>
        <v>14810125</v>
      </c>
      <c r="I377" s="9">
        <f>I376+E377+D377</f>
        <v>37000000</v>
      </c>
    </row>
    <row r="378" spans="2:9" x14ac:dyDescent="0.4">
      <c r="B378" s="15" t="str">
        <f>IF(C378=1,B366+1,"")</f>
        <v/>
      </c>
      <c r="C378" s="14">
        <f>IF(C377+1&gt;12,C377-11,C377+1)</f>
        <v>11</v>
      </c>
      <c r="D378" s="13">
        <f>IF(C378=6,$I$3,(IF(C378=12,$I$4,0)))</f>
        <v>0</v>
      </c>
      <c r="E378" s="12">
        <f>$G$4</f>
        <v>100000</v>
      </c>
      <c r="F378" s="11">
        <f>ROUNDDOWN((H377*$G$5/12),0)</f>
        <v>37025</v>
      </c>
      <c r="G378" s="10">
        <f>E378-F378</f>
        <v>62975</v>
      </c>
      <c r="H378" s="9">
        <f>H377-G378-D378</f>
        <v>14747150</v>
      </c>
      <c r="I378" s="9">
        <f>I377+E378+D378</f>
        <v>37100000</v>
      </c>
    </row>
    <row r="379" spans="2:9" ht="19.5" thickBot="1" x14ac:dyDescent="0.45">
      <c r="B379" s="8" t="str">
        <f>IF(C379=1,B367+1,"")</f>
        <v/>
      </c>
      <c r="C379" s="7">
        <f>IF(C378+1&gt;12,C378-11,C378+1)</f>
        <v>12</v>
      </c>
      <c r="D379" s="6">
        <f>IF(C379=6,$I$3,(IF(C379=12,$I$4,0)))</f>
        <v>0</v>
      </c>
      <c r="E379" s="5">
        <f>$G$4</f>
        <v>100000</v>
      </c>
      <c r="F379" s="4">
        <f>ROUNDDOWN((H378*$G$5/12),0)</f>
        <v>36867</v>
      </c>
      <c r="G379" s="3">
        <f>E379-F379</f>
        <v>63133</v>
      </c>
      <c r="H379" s="2">
        <f>H378-G379-D379</f>
        <v>14684017</v>
      </c>
      <c r="I379" s="2">
        <f>I378+E379+D379</f>
        <v>37200000</v>
      </c>
    </row>
    <row r="380" spans="2:9" x14ac:dyDescent="0.4">
      <c r="B380" s="22">
        <f>IF(C380=1,B368+1,"")</f>
        <v>32</v>
      </c>
      <c r="C380" s="21">
        <f>IF(C379+1&gt;12,C379-11,C379+1)</f>
        <v>1</v>
      </c>
      <c r="D380" s="20">
        <f>IF(C380=6,$I$3,(IF(C380=12,$I$4,0)))</f>
        <v>0</v>
      </c>
      <c r="E380" s="19">
        <f>$G$4</f>
        <v>100000</v>
      </c>
      <c r="F380" s="18">
        <f>ROUNDDOWN((H379*$G$5/12),0)</f>
        <v>36710</v>
      </c>
      <c r="G380" s="17">
        <f>E380-F380</f>
        <v>63290</v>
      </c>
      <c r="H380" s="9">
        <f>H379-G380-D380</f>
        <v>14620727</v>
      </c>
      <c r="I380" s="16">
        <f>I379+E380+D380</f>
        <v>37300000</v>
      </c>
    </row>
    <row r="381" spans="2:9" x14ac:dyDescent="0.4">
      <c r="B381" s="15" t="str">
        <f>IF(C381=1,B369+1,"")</f>
        <v/>
      </c>
      <c r="C381" s="14">
        <f>IF(C380+1&gt;12,C380-11,C380+1)</f>
        <v>2</v>
      </c>
      <c r="D381" s="13">
        <f>IF(C381=6,$I$3,(IF(C381=12,$I$4,0)))</f>
        <v>0</v>
      </c>
      <c r="E381" s="12">
        <f>$G$4</f>
        <v>100000</v>
      </c>
      <c r="F381" s="11">
        <f>ROUNDDOWN((H380*$G$5/12),0)</f>
        <v>36551</v>
      </c>
      <c r="G381" s="10">
        <f>E381-F381</f>
        <v>63449</v>
      </c>
      <c r="H381" s="9">
        <f>H380-G381-D381</f>
        <v>14557278</v>
      </c>
      <c r="I381" s="9">
        <f>I380+E381+D381</f>
        <v>37400000</v>
      </c>
    </row>
    <row r="382" spans="2:9" x14ac:dyDescent="0.4">
      <c r="B382" s="15" t="str">
        <f>IF(C382=1,B370+1,"")</f>
        <v/>
      </c>
      <c r="C382" s="14">
        <f>IF(C381+1&gt;12,C381-11,C381+1)</f>
        <v>3</v>
      </c>
      <c r="D382" s="13">
        <f>IF(C382=6,$I$3,(IF(C382=12,$I$4,0)))</f>
        <v>0</v>
      </c>
      <c r="E382" s="12">
        <f>$G$4</f>
        <v>100000</v>
      </c>
      <c r="F382" s="11">
        <f>ROUNDDOWN((H381*$G$5/12),0)</f>
        <v>36393</v>
      </c>
      <c r="G382" s="10">
        <f>E382-F382</f>
        <v>63607</v>
      </c>
      <c r="H382" s="9">
        <f>H381-G382-D382</f>
        <v>14493671</v>
      </c>
      <c r="I382" s="9">
        <f>I381+E382+D382</f>
        <v>37500000</v>
      </c>
    </row>
    <row r="383" spans="2:9" x14ac:dyDescent="0.4">
      <c r="B383" s="15" t="str">
        <f>IF(C383=1,B371+1,"")</f>
        <v/>
      </c>
      <c r="C383" s="14">
        <f>IF(C382+1&gt;12,C382-11,C382+1)</f>
        <v>4</v>
      </c>
      <c r="D383" s="13">
        <f>IF(C383=6,$I$3,(IF(C383=12,$I$4,0)))</f>
        <v>0</v>
      </c>
      <c r="E383" s="12">
        <f>$G$4</f>
        <v>100000</v>
      </c>
      <c r="F383" s="11">
        <f>ROUNDDOWN((H382*$G$5/12),0)</f>
        <v>36234</v>
      </c>
      <c r="G383" s="10">
        <f>E383-F383</f>
        <v>63766</v>
      </c>
      <c r="H383" s="9">
        <f>H382-G383-D383</f>
        <v>14429905</v>
      </c>
      <c r="I383" s="9">
        <f>I382+E383+D383</f>
        <v>37600000</v>
      </c>
    </row>
    <row r="384" spans="2:9" x14ac:dyDescent="0.4">
      <c r="B384" s="15" t="str">
        <f>IF(C384=1,B372+1,"")</f>
        <v/>
      </c>
      <c r="C384" s="14">
        <f>IF(C383+1&gt;12,C383-11,C383+1)</f>
        <v>5</v>
      </c>
      <c r="D384" s="13">
        <f>IF(C384=6,$I$3,(IF(C384=12,$I$4,0)))</f>
        <v>0</v>
      </c>
      <c r="E384" s="12">
        <f>$G$4</f>
        <v>100000</v>
      </c>
      <c r="F384" s="11">
        <f>ROUNDDOWN((H383*$G$5/12),0)</f>
        <v>36074</v>
      </c>
      <c r="G384" s="10">
        <f>E384-F384</f>
        <v>63926</v>
      </c>
      <c r="H384" s="9">
        <f>H383-G384-D384</f>
        <v>14365979</v>
      </c>
      <c r="I384" s="9">
        <f>I383+E384+D384</f>
        <v>37700000</v>
      </c>
    </row>
    <row r="385" spans="2:9" x14ac:dyDescent="0.4">
      <c r="B385" s="15" t="str">
        <f>IF(C385=1,B373+1,"")</f>
        <v/>
      </c>
      <c r="C385" s="14">
        <f>IF(C384+1&gt;12,C384-11,C384+1)</f>
        <v>6</v>
      </c>
      <c r="D385" s="13">
        <f>IF(C385=6,$I$3,(IF(C385=12,$I$4,0)))</f>
        <v>0</v>
      </c>
      <c r="E385" s="12">
        <f>$G$4</f>
        <v>100000</v>
      </c>
      <c r="F385" s="11">
        <f>ROUNDDOWN((H384*$G$5/12),0)</f>
        <v>35914</v>
      </c>
      <c r="G385" s="10">
        <f>E385-F385</f>
        <v>64086</v>
      </c>
      <c r="H385" s="9">
        <f>H384-G385-D385</f>
        <v>14301893</v>
      </c>
      <c r="I385" s="9">
        <f>I384+E385+D385</f>
        <v>37800000</v>
      </c>
    </row>
    <row r="386" spans="2:9" x14ac:dyDescent="0.4">
      <c r="B386" s="15" t="str">
        <f>IF(C386=1,B374+1,"")</f>
        <v/>
      </c>
      <c r="C386" s="14">
        <f>IF(C385+1&gt;12,C385-11,C385+1)</f>
        <v>7</v>
      </c>
      <c r="D386" s="13">
        <f>IF(C386=6,$I$3,(IF(C386=12,$I$4,0)))</f>
        <v>0</v>
      </c>
      <c r="E386" s="12">
        <f>$G$4</f>
        <v>100000</v>
      </c>
      <c r="F386" s="11">
        <f>ROUNDDOWN((H385*$G$5/12),0)</f>
        <v>35754</v>
      </c>
      <c r="G386" s="10">
        <f>E386-F386</f>
        <v>64246</v>
      </c>
      <c r="H386" s="9">
        <f>H385-G386-D386</f>
        <v>14237647</v>
      </c>
      <c r="I386" s="9">
        <f>I385+E386+D386</f>
        <v>37900000</v>
      </c>
    </row>
    <row r="387" spans="2:9" x14ac:dyDescent="0.4">
      <c r="B387" s="15" t="str">
        <f>IF(C387=1,B375+1,"")</f>
        <v/>
      </c>
      <c r="C387" s="14">
        <f>IF(C386+1&gt;12,C386-11,C386+1)</f>
        <v>8</v>
      </c>
      <c r="D387" s="13">
        <f>IF(C387=6,$I$3,(IF(C387=12,$I$4,0)))</f>
        <v>0</v>
      </c>
      <c r="E387" s="12">
        <f>$G$4</f>
        <v>100000</v>
      </c>
      <c r="F387" s="11">
        <f>ROUNDDOWN((H386*$G$5/12),0)</f>
        <v>35594</v>
      </c>
      <c r="G387" s="10">
        <f>E387-F387</f>
        <v>64406</v>
      </c>
      <c r="H387" s="9">
        <f>H386-G387-D387</f>
        <v>14173241</v>
      </c>
      <c r="I387" s="9">
        <f>I386+E387+D387</f>
        <v>38000000</v>
      </c>
    </row>
    <row r="388" spans="2:9" x14ac:dyDescent="0.4">
      <c r="B388" s="15" t="str">
        <f>IF(C388=1,B376+1,"")</f>
        <v/>
      </c>
      <c r="C388" s="14">
        <f>IF(C387+1&gt;12,C387-11,C387+1)</f>
        <v>9</v>
      </c>
      <c r="D388" s="13">
        <f>IF(C388=6,$I$3,(IF(C388=12,$I$4,0)))</f>
        <v>0</v>
      </c>
      <c r="E388" s="12">
        <f>$G$4</f>
        <v>100000</v>
      </c>
      <c r="F388" s="11">
        <f>ROUNDDOWN((H387*$G$5/12),0)</f>
        <v>35433</v>
      </c>
      <c r="G388" s="10">
        <f>E388-F388</f>
        <v>64567</v>
      </c>
      <c r="H388" s="9">
        <f>H387-G388-D388</f>
        <v>14108674</v>
      </c>
      <c r="I388" s="9">
        <f>I387+E388+D388</f>
        <v>38100000</v>
      </c>
    </row>
    <row r="389" spans="2:9" x14ac:dyDescent="0.4">
      <c r="B389" s="15" t="str">
        <f>IF(C389=1,B377+1,"")</f>
        <v/>
      </c>
      <c r="C389" s="14">
        <f>IF(C388+1&gt;12,C388-11,C388+1)</f>
        <v>10</v>
      </c>
      <c r="D389" s="13">
        <f>IF(C389=6,$I$3,(IF(C389=12,$I$4,0)))</f>
        <v>0</v>
      </c>
      <c r="E389" s="12">
        <f>$G$4</f>
        <v>100000</v>
      </c>
      <c r="F389" s="11">
        <f>ROUNDDOWN((H388*$G$5/12),0)</f>
        <v>35271</v>
      </c>
      <c r="G389" s="10">
        <f>E389-F389</f>
        <v>64729</v>
      </c>
      <c r="H389" s="9">
        <f>H388-G389-D389</f>
        <v>14043945</v>
      </c>
      <c r="I389" s="9">
        <f>I388+E389+D389</f>
        <v>38200000</v>
      </c>
    </row>
    <row r="390" spans="2:9" x14ac:dyDescent="0.4">
      <c r="B390" s="15" t="str">
        <f>IF(C390=1,B378+1,"")</f>
        <v/>
      </c>
      <c r="C390" s="14">
        <f>IF(C389+1&gt;12,C389-11,C389+1)</f>
        <v>11</v>
      </c>
      <c r="D390" s="13">
        <f>IF(C390=6,$I$3,(IF(C390=12,$I$4,0)))</f>
        <v>0</v>
      </c>
      <c r="E390" s="12">
        <f>$G$4</f>
        <v>100000</v>
      </c>
      <c r="F390" s="11">
        <f>ROUNDDOWN((H389*$G$5/12),0)</f>
        <v>35109</v>
      </c>
      <c r="G390" s="10">
        <f>E390-F390</f>
        <v>64891</v>
      </c>
      <c r="H390" s="9">
        <f>H389-G390-D390</f>
        <v>13979054</v>
      </c>
      <c r="I390" s="9">
        <f>I389+E390+D390</f>
        <v>38300000</v>
      </c>
    </row>
    <row r="391" spans="2:9" ht="19.5" thickBot="1" x14ac:dyDescent="0.45">
      <c r="B391" s="8" t="str">
        <f>IF(C391=1,B379+1,"")</f>
        <v/>
      </c>
      <c r="C391" s="7">
        <f>IF(C390+1&gt;12,C390-11,C390+1)</f>
        <v>12</v>
      </c>
      <c r="D391" s="6">
        <f>IF(C391=6,$I$3,(IF(C391=12,$I$4,0)))</f>
        <v>0</v>
      </c>
      <c r="E391" s="5">
        <f>$G$4</f>
        <v>100000</v>
      </c>
      <c r="F391" s="4">
        <f>ROUNDDOWN((H390*$G$5/12),0)</f>
        <v>34947</v>
      </c>
      <c r="G391" s="3">
        <f>E391-F391</f>
        <v>65053</v>
      </c>
      <c r="H391" s="9">
        <f>H390-G391-D391</f>
        <v>13914001</v>
      </c>
      <c r="I391" s="2">
        <f>I390+E391+D391</f>
        <v>38400000</v>
      </c>
    </row>
    <row r="392" spans="2:9" x14ac:dyDescent="0.4">
      <c r="B392" s="22">
        <f>IF(C392=1,B380+1,"")</f>
        <v>33</v>
      </c>
      <c r="C392" s="21">
        <f>IF(C391+1&gt;12,C391-11,C391+1)</f>
        <v>1</v>
      </c>
      <c r="D392" s="20">
        <f>IF(C392=6,$I$3,(IF(C392=12,$I$4,0)))</f>
        <v>0</v>
      </c>
      <c r="E392" s="19">
        <f>$G$4</f>
        <v>100000</v>
      </c>
      <c r="F392" s="18">
        <f>ROUNDDOWN((H391*$G$5/12),0)</f>
        <v>34785</v>
      </c>
      <c r="G392" s="17">
        <f>E392-F392</f>
        <v>65215</v>
      </c>
      <c r="H392" s="16">
        <f>H391-G392-D392</f>
        <v>13848786</v>
      </c>
      <c r="I392" s="16">
        <f>I391+E392+D392</f>
        <v>38500000</v>
      </c>
    </row>
    <row r="393" spans="2:9" x14ac:dyDescent="0.4">
      <c r="B393" s="15" t="str">
        <f>IF(C393=1,B381+1,"")</f>
        <v/>
      </c>
      <c r="C393" s="14">
        <f>IF(C392+1&gt;12,C392-11,C392+1)</f>
        <v>2</v>
      </c>
      <c r="D393" s="13">
        <f>IF(C393=6,$I$3,(IF(C393=12,$I$4,0)))</f>
        <v>0</v>
      </c>
      <c r="E393" s="12">
        <f>$G$4</f>
        <v>100000</v>
      </c>
      <c r="F393" s="11">
        <f>ROUNDDOWN((H392*$G$5/12),0)</f>
        <v>34621</v>
      </c>
      <c r="G393" s="10">
        <f>E393-F393</f>
        <v>65379</v>
      </c>
      <c r="H393" s="9">
        <f>H392-G393-D393</f>
        <v>13783407</v>
      </c>
      <c r="I393" s="9">
        <f>I392+E393+D393</f>
        <v>38600000</v>
      </c>
    </row>
    <row r="394" spans="2:9" x14ac:dyDescent="0.4">
      <c r="B394" s="15" t="str">
        <f>IF(C394=1,B382+1,"")</f>
        <v/>
      </c>
      <c r="C394" s="14">
        <f>IF(C393+1&gt;12,C393-11,C393+1)</f>
        <v>3</v>
      </c>
      <c r="D394" s="13">
        <f>IF(C394=6,$I$3,(IF(C394=12,$I$4,0)))</f>
        <v>0</v>
      </c>
      <c r="E394" s="12">
        <f>$G$4</f>
        <v>100000</v>
      </c>
      <c r="F394" s="11">
        <f>ROUNDDOWN((H393*$G$5/12),0)</f>
        <v>34458</v>
      </c>
      <c r="G394" s="10">
        <f>E394-F394</f>
        <v>65542</v>
      </c>
      <c r="H394" s="9">
        <f>H393-G394-D394</f>
        <v>13717865</v>
      </c>
      <c r="I394" s="9">
        <f>I393+E394+D394</f>
        <v>38700000</v>
      </c>
    </row>
    <row r="395" spans="2:9" x14ac:dyDescent="0.4">
      <c r="B395" s="15" t="str">
        <f>IF(C395=1,B383+1,"")</f>
        <v/>
      </c>
      <c r="C395" s="14">
        <f>IF(C394+1&gt;12,C394-11,C394+1)</f>
        <v>4</v>
      </c>
      <c r="D395" s="13">
        <f>IF(C395=6,$I$3,(IF(C395=12,$I$4,0)))</f>
        <v>0</v>
      </c>
      <c r="E395" s="12">
        <f>$G$4</f>
        <v>100000</v>
      </c>
      <c r="F395" s="11">
        <f>ROUNDDOWN((H394*$G$5/12),0)</f>
        <v>34294</v>
      </c>
      <c r="G395" s="10">
        <f>E395-F395</f>
        <v>65706</v>
      </c>
      <c r="H395" s="9">
        <f>H394-G395-D395</f>
        <v>13652159</v>
      </c>
      <c r="I395" s="9">
        <f>I394+E395+D395</f>
        <v>38800000</v>
      </c>
    </row>
    <row r="396" spans="2:9" x14ac:dyDescent="0.4">
      <c r="B396" s="15" t="str">
        <f>IF(C396=1,B384+1,"")</f>
        <v/>
      </c>
      <c r="C396" s="14">
        <f>IF(C395+1&gt;12,C395-11,C395+1)</f>
        <v>5</v>
      </c>
      <c r="D396" s="13">
        <f>IF(C396=6,$I$3,(IF(C396=12,$I$4,0)))</f>
        <v>0</v>
      </c>
      <c r="E396" s="12">
        <f>$G$4</f>
        <v>100000</v>
      </c>
      <c r="F396" s="11">
        <f>ROUNDDOWN((H395*$G$5/12),0)</f>
        <v>34130</v>
      </c>
      <c r="G396" s="10">
        <f>E396-F396</f>
        <v>65870</v>
      </c>
      <c r="H396" s="9">
        <f>H395-G396-D396</f>
        <v>13586289</v>
      </c>
      <c r="I396" s="9">
        <f>I395+E396+D396</f>
        <v>38900000</v>
      </c>
    </row>
    <row r="397" spans="2:9" x14ac:dyDescent="0.4">
      <c r="B397" s="15" t="str">
        <f>IF(C397=1,B385+1,"")</f>
        <v/>
      </c>
      <c r="C397" s="14">
        <f>IF(C396+1&gt;12,C396-11,C396+1)</f>
        <v>6</v>
      </c>
      <c r="D397" s="13">
        <f>IF(C397=6,$I$3,(IF(C397=12,$I$4,0)))</f>
        <v>0</v>
      </c>
      <c r="E397" s="12">
        <f>$G$4</f>
        <v>100000</v>
      </c>
      <c r="F397" s="11">
        <f>ROUNDDOWN((H396*$G$5/12),0)</f>
        <v>33965</v>
      </c>
      <c r="G397" s="10">
        <f>E397-F397</f>
        <v>66035</v>
      </c>
      <c r="H397" s="9">
        <f>H396-G397-D397</f>
        <v>13520254</v>
      </c>
      <c r="I397" s="9">
        <f>I396+E397+D397</f>
        <v>39000000</v>
      </c>
    </row>
    <row r="398" spans="2:9" x14ac:dyDescent="0.4">
      <c r="B398" s="15" t="str">
        <f>IF(C398=1,B386+1,"")</f>
        <v/>
      </c>
      <c r="C398" s="14">
        <f>IF(C397+1&gt;12,C397-11,C397+1)</f>
        <v>7</v>
      </c>
      <c r="D398" s="13">
        <f>IF(C398=6,$I$3,(IF(C398=12,$I$4,0)))</f>
        <v>0</v>
      </c>
      <c r="E398" s="12">
        <f>$G$4</f>
        <v>100000</v>
      </c>
      <c r="F398" s="11">
        <f>ROUNDDOWN((H397*$G$5/12),0)</f>
        <v>33800</v>
      </c>
      <c r="G398" s="10">
        <f>E398-F398</f>
        <v>66200</v>
      </c>
      <c r="H398" s="9">
        <f>H397-G398-D398</f>
        <v>13454054</v>
      </c>
      <c r="I398" s="9">
        <f>I397+E398+D398</f>
        <v>39100000</v>
      </c>
    </row>
    <row r="399" spans="2:9" x14ac:dyDescent="0.4">
      <c r="B399" s="15" t="str">
        <f>IF(C399=1,B387+1,"")</f>
        <v/>
      </c>
      <c r="C399" s="14">
        <f>IF(C398+1&gt;12,C398-11,C398+1)</f>
        <v>8</v>
      </c>
      <c r="D399" s="13">
        <f>IF(C399=6,$I$3,(IF(C399=12,$I$4,0)))</f>
        <v>0</v>
      </c>
      <c r="E399" s="12">
        <f>$G$4</f>
        <v>100000</v>
      </c>
      <c r="F399" s="11">
        <f>ROUNDDOWN((H398*$G$5/12),0)</f>
        <v>33635</v>
      </c>
      <c r="G399" s="10">
        <f>E399-F399</f>
        <v>66365</v>
      </c>
      <c r="H399" s="9">
        <f>H398-G399-D399</f>
        <v>13387689</v>
      </c>
      <c r="I399" s="9">
        <f>I398+E399+D399</f>
        <v>39200000</v>
      </c>
    </row>
    <row r="400" spans="2:9" x14ac:dyDescent="0.4">
      <c r="B400" s="15" t="str">
        <f>IF(C400=1,B388+1,"")</f>
        <v/>
      </c>
      <c r="C400" s="14">
        <f>IF(C399+1&gt;12,C399-11,C399+1)</f>
        <v>9</v>
      </c>
      <c r="D400" s="13">
        <f>IF(C400=6,$I$3,(IF(C400=12,$I$4,0)))</f>
        <v>0</v>
      </c>
      <c r="E400" s="12">
        <f>$G$4</f>
        <v>100000</v>
      </c>
      <c r="F400" s="11">
        <f>ROUNDDOWN((H399*$G$5/12),0)</f>
        <v>33469</v>
      </c>
      <c r="G400" s="10">
        <f>E400-F400</f>
        <v>66531</v>
      </c>
      <c r="H400" s="9">
        <f>H399-G400-D400</f>
        <v>13321158</v>
      </c>
      <c r="I400" s="9">
        <f>I399+E400+D400</f>
        <v>39300000</v>
      </c>
    </row>
    <row r="401" spans="2:9" x14ac:dyDescent="0.4">
      <c r="B401" s="15" t="str">
        <f>IF(C401=1,B389+1,"")</f>
        <v/>
      </c>
      <c r="C401" s="14">
        <f>IF(C400+1&gt;12,C400-11,C400+1)</f>
        <v>10</v>
      </c>
      <c r="D401" s="13">
        <f>IF(C401=6,$I$3,(IF(C401=12,$I$4,0)))</f>
        <v>0</v>
      </c>
      <c r="E401" s="12">
        <f>$G$4</f>
        <v>100000</v>
      </c>
      <c r="F401" s="11">
        <f>ROUNDDOWN((H400*$G$5/12),0)</f>
        <v>33302</v>
      </c>
      <c r="G401" s="10">
        <f>E401-F401</f>
        <v>66698</v>
      </c>
      <c r="H401" s="9">
        <f>H400-G401-D401</f>
        <v>13254460</v>
      </c>
      <c r="I401" s="9">
        <f>I400+E401+D401</f>
        <v>39400000</v>
      </c>
    </row>
    <row r="402" spans="2:9" x14ac:dyDescent="0.4">
      <c r="B402" s="15" t="str">
        <f>IF(C402=1,B390+1,"")</f>
        <v/>
      </c>
      <c r="C402" s="14">
        <f>IF(C401+1&gt;12,C401-11,C401+1)</f>
        <v>11</v>
      </c>
      <c r="D402" s="13">
        <f>IF(C402=6,$I$3,(IF(C402=12,$I$4,0)))</f>
        <v>0</v>
      </c>
      <c r="E402" s="12">
        <f>$G$4</f>
        <v>100000</v>
      </c>
      <c r="F402" s="11">
        <f>ROUNDDOWN((H401*$G$5/12),0)</f>
        <v>33136</v>
      </c>
      <c r="G402" s="10">
        <f>E402-F402</f>
        <v>66864</v>
      </c>
      <c r="H402" s="9">
        <f>H401-G402-D402</f>
        <v>13187596</v>
      </c>
      <c r="I402" s="9">
        <f>I401+E402+D402</f>
        <v>39500000</v>
      </c>
    </row>
    <row r="403" spans="2:9" ht="19.5" thickBot="1" x14ac:dyDescent="0.45">
      <c r="B403" s="8" t="str">
        <f>IF(C403=1,B391+1,"")</f>
        <v/>
      </c>
      <c r="C403" s="7">
        <f>IF(C402+1&gt;12,C402-11,C402+1)</f>
        <v>12</v>
      </c>
      <c r="D403" s="6">
        <f>IF(C403=6,$I$3,(IF(C403=12,$I$4,0)))</f>
        <v>0</v>
      </c>
      <c r="E403" s="5">
        <f>$G$4</f>
        <v>100000</v>
      </c>
      <c r="F403" s="4">
        <f>ROUNDDOWN((H402*$G$5/12),0)</f>
        <v>32968</v>
      </c>
      <c r="G403" s="3">
        <f>E403-F403</f>
        <v>67032</v>
      </c>
      <c r="H403" s="2">
        <f>H402-G403-D403</f>
        <v>13120564</v>
      </c>
      <c r="I403" s="2">
        <f>I402+E403+D403</f>
        <v>39600000</v>
      </c>
    </row>
    <row r="404" spans="2:9" x14ac:dyDescent="0.4">
      <c r="B404" s="22">
        <f>IF(C404=1,B392+1,"")</f>
        <v>34</v>
      </c>
      <c r="C404" s="21">
        <f>IF(C403+1&gt;12,C403-11,C403+1)</f>
        <v>1</v>
      </c>
      <c r="D404" s="20">
        <f>IF(C404=6,$I$3,(IF(C404=12,$I$4,0)))</f>
        <v>0</v>
      </c>
      <c r="E404" s="19">
        <f>$G$4</f>
        <v>100000</v>
      </c>
      <c r="F404" s="18">
        <f>ROUNDDOWN((H403*$G$5/12),0)</f>
        <v>32801</v>
      </c>
      <c r="G404" s="17">
        <f>E404-F404</f>
        <v>67199</v>
      </c>
      <c r="H404" s="9">
        <f>H403-G404-D404</f>
        <v>13053365</v>
      </c>
      <c r="I404" s="16">
        <f>I403+E404+D404</f>
        <v>39700000</v>
      </c>
    </row>
    <row r="405" spans="2:9" x14ac:dyDescent="0.4">
      <c r="B405" s="15" t="str">
        <f>IF(C405=1,B393+1,"")</f>
        <v/>
      </c>
      <c r="C405" s="14">
        <f>IF(C404+1&gt;12,C404-11,C404+1)</f>
        <v>2</v>
      </c>
      <c r="D405" s="13">
        <f>IF(C405=6,$I$3,(IF(C405=12,$I$4,0)))</f>
        <v>0</v>
      </c>
      <c r="E405" s="12">
        <f>$G$4</f>
        <v>100000</v>
      </c>
      <c r="F405" s="11">
        <f>ROUNDDOWN((H404*$G$5/12),0)</f>
        <v>32633</v>
      </c>
      <c r="G405" s="10">
        <f>E405-F405</f>
        <v>67367</v>
      </c>
      <c r="H405" s="9">
        <f>H404-G405-D405</f>
        <v>12985998</v>
      </c>
      <c r="I405" s="9">
        <f>I404+E405+D405</f>
        <v>39800000</v>
      </c>
    </row>
    <row r="406" spans="2:9" x14ac:dyDescent="0.4">
      <c r="B406" s="15" t="str">
        <f>IF(C406=1,B394+1,"")</f>
        <v/>
      </c>
      <c r="C406" s="14">
        <f>IF(C405+1&gt;12,C405-11,C405+1)</f>
        <v>3</v>
      </c>
      <c r="D406" s="13">
        <f>IF(C406=6,$I$3,(IF(C406=12,$I$4,0)))</f>
        <v>0</v>
      </c>
      <c r="E406" s="12">
        <f>$G$4</f>
        <v>100000</v>
      </c>
      <c r="F406" s="11">
        <f>ROUNDDOWN((H405*$G$5/12),0)</f>
        <v>32464</v>
      </c>
      <c r="G406" s="10">
        <f>E406-F406</f>
        <v>67536</v>
      </c>
      <c r="H406" s="9">
        <f>H405-G406-D406</f>
        <v>12918462</v>
      </c>
      <c r="I406" s="9">
        <f>I405+E406+D406</f>
        <v>39900000</v>
      </c>
    </row>
    <row r="407" spans="2:9" x14ac:dyDescent="0.4">
      <c r="B407" s="15" t="str">
        <f>IF(C407=1,B395+1,"")</f>
        <v/>
      </c>
      <c r="C407" s="14">
        <f>IF(C406+1&gt;12,C406-11,C406+1)</f>
        <v>4</v>
      </c>
      <c r="D407" s="13">
        <f>IF(C407=6,$I$3,(IF(C407=12,$I$4,0)))</f>
        <v>0</v>
      </c>
      <c r="E407" s="12">
        <f>$G$4</f>
        <v>100000</v>
      </c>
      <c r="F407" s="11">
        <f>ROUNDDOWN((H406*$G$5/12),0)</f>
        <v>32296</v>
      </c>
      <c r="G407" s="10">
        <f>E407-F407</f>
        <v>67704</v>
      </c>
      <c r="H407" s="9">
        <f>H406-G407-D407</f>
        <v>12850758</v>
      </c>
      <c r="I407" s="9">
        <f>I406+E407+D407</f>
        <v>40000000</v>
      </c>
    </row>
    <row r="408" spans="2:9" x14ac:dyDescent="0.4">
      <c r="B408" s="15" t="str">
        <f>IF(C408=1,B396+1,"")</f>
        <v/>
      </c>
      <c r="C408" s="14">
        <f>IF(C407+1&gt;12,C407-11,C407+1)</f>
        <v>5</v>
      </c>
      <c r="D408" s="13">
        <f>IF(C408=6,$I$3,(IF(C408=12,$I$4,0)))</f>
        <v>0</v>
      </c>
      <c r="E408" s="12">
        <f>$G$4</f>
        <v>100000</v>
      </c>
      <c r="F408" s="11">
        <f>ROUNDDOWN((H407*$G$5/12),0)</f>
        <v>32126</v>
      </c>
      <c r="G408" s="10">
        <f>E408-F408</f>
        <v>67874</v>
      </c>
      <c r="H408" s="9">
        <f>H407-G408-D408</f>
        <v>12782884</v>
      </c>
      <c r="I408" s="9">
        <f>I407+E408+D408</f>
        <v>40100000</v>
      </c>
    </row>
    <row r="409" spans="2:9" x14ac:dyDescent="0.4">
      <c r="B409" s="15" t="str">
        <f>IF(C409=1,B397+1,"")</f>
        <v/>
      </c>
      <c r="C409" s="14">
        <f>IF(C408+1&gt;12,C408-11,C408+1)</f>
        <v>6</v>
      </c>
      <c r="D409" s="13">
        <f>IF(C409=6,$I$3,(IF(C409=12,$I$4,0)))</f>
        <v>0</v>
      </c>
      <c r="E409" s="12">
        <f>$G$4</f>
        <v>100000</v>
      </c>
      <c r="F409" s="11">
        <f>ROUNDDOWN((H408*$G$5/12),0)</f>
        <v>31957</v>
      </c>
      <c r="G409" s="10">
        <f>E409-F409</f>
        <v>68043</v>
      </c>
      <c r="H409" s="9">
        <f>H408-G409-D409</f>
        <v>12714841</v>
      </c>
      <c r="I409" s="9">
        <f>I408+E409+D409</f>
        <v>40200000</v>
      </c>
    </row>
    <row r="410" spans="2:9" x14ac:dyDescent="0.4">
      <c r="B410" s="15" t="str">
        <f>IF(C410=1,B398+1,"")</f>
        <v/>
      </c>
      <c r="C410" s="14">
        <f>IF(C409+1&gt;12,C409-11,C409+1)</f>
        <v>7</v>
      </c>
      <c r="D410" s="13">
        <f>IF(C410=6,$I$3,(IF(C410=12,$I$4,0)))</f>
        <v>0</v>
      </c>
      <c r="E410" s="12">
        <f>$G$4</f>
        <v>100000</v>
      </c>
      <c r="F410" s="11">
        <f>ROUNDDOWN((H409*$G$5/12),0)</f>
        <v>31787</v>
      </c>
      <c r="G410" s="10">
        <f>E410-F410</f>
        <v>68213</v>
      </c>
      <c r="H410" s="9">
        <f>H409-G410-D410</f>
        <v>12646628</v>
      </c>
      <c r="I410" s="9">
        <f>I409+E410+D410</f>
        <v>40300000</v>
      </c>
    </row>
    <row r="411" spans="2:9" x14ac:dyDescent="0.4">
      <c r="B411" s="15" t="str">
        <f>IF(C411=1,B399+1,"")</f>
        <v/>
      </c>
      <c r="C411" s="14">
        <f>IF(C410+1&gt;12,C410-11,C410+1)</f>
        <v>8</v>
      </c>
      <c r="D411" s="13">
        <f>IF(C411=6,$I$3,(IF(C411=12,$I$4,0)))</f>
        <v>0</v>
      </c>
      <c r="E411" s="12">
        <f>$G$4</f>
        <v>100000</v>
      </c>
      <c r="F411" s="11">
        <f>ROUNDDOWN((H410*$G$5/12),0)</f>
        <v>31616</v>
      </c>
      <c r="G411" s="10">
        <f>E411-F411</f>
        <v>68384</v>
      </c>
      <c r="H411" s="9">
        <f>H410-G411-D411</f>
        <v>12578244</v>
      </c>
      <c r="I411" s="9">
        <f>I410+E411+D411</f>
        <v>40400000</v>
      </c>
    </row>
    <row r="412" spans="2:9" x14ac:dyDescent="0.4">
      <c r="B412" s="15" t="str">
        <f>IF(C412=1,B400+1,"")</f>
        <v/>
      </c>
      <c r="C412" s="14">
        <f>IF(C411+1&gt;12,C411-11,C411+1)</f>
        <v>9</v>
      </c>
      <c r="D412" s="13">
        <f>IF(C412=6,$I$3,(IF(C412=12,$I$4,0)))</f>
        <v>0</v>
      </c>
      <c r="E412" s="12">
        <f>$G$4</f>
        <v>100000</v>
      </c>
      <c r="F412" s="11">
        <f>ROUNDDOWN((H411*$G$5/12),0)</f>
        <v>31445</v>
      </c>
      <c r="G412" s="10">
        <f>E412-F412</f>
        <v>68555</v>
      </c>
      <c r="H412" s="9">
        <f>H411-G412-D412</f>
        <v>12509689</v>
      </c>
      <c r="I412" s="9">
        <f>I411+E412+D412</f>
        <v>40500000</v>
      </c>
    </row>
    <row r="413" spans="2:9" x14ac:dyDescent="0.4">
      <c r="B413" s="15" t="str">
        <f>IF(C413=1,B401+1,"")</f>
        <v/>
      </c>
      <c r="C413" s="14">
        <f>IF(C412+1&gt;12,C412-11,C412+1)</f>
        <v>10</v>
      </c>
      <c r="D413" s="13">
        <f>IF(C413=6,$I$3,(IF(C413=12,$I$4,0)))</f>
        <v>0</v>
      </c>
      <c r="E413" s="12">
        <f>$G$4</f>
        <v>100000</v>
      </c>
      <c r="F413" s="11">
        <f>ROUNDDOWN((H412*$G$5/12),0)</f>
        <v>31274</v>
      </c>
      <c r="G413" s="10">
        <f>E413-F413</f>
        <v>68726</v>
      </c>
      <c r="H413" s="9">
        <f>H412-G413-D413</f>
        <v>12440963</v>
      </c>
      <c r="I413" s="9">
        <f>I412+E413+D413</f>
        <v>40600000</v>
      </c>
    </row>
    <row r="414" spans="2:9" x14ac:dyDescent="0.4">
      <c r="B414" s="15" t="str">
        <f>IF(C414=1,B402+1,"")</f>
        <v/>
      </c>
      <c r="C414" s="14">
        <f>IF(C413+1&gt;12,C413-11,C413+1)</f>
        <v>11</v>
      </c>
      <c r="D414" s="13">
        <f>IF(C414=6,$I$3,(IF(C414=12,$I$4,0)))</f>
        <v>0</v>
      </c>
      <c r="E414" s="12">
        <f>$G$4</f>
        <v>100000</v>
      </c>
      <c r="F414" s="11">
        <f>ROUNDDOWN((H413*$G$5/12),0)</f>
        <v>31102</v>
      </c>
      <c r="G414" s="10">
        <f>E414-F414</f>
        <v>68898</v>
      </c>
      <c r="H414" s="9">
        <f>H413-G414-D414</f>
        <v>12372065</v>
      </c>
      <c r="I414" s="9">
        <f>I413+E414+D414</f>
        <v>40700000</v>
      </c>
    </row>
    <row r="415" spans="2:9" ht="19.5" thickBot="1" x14ac:dyDescent="0.45">
      <c r="B415" s="8" t="str">
        <f>IF(C415=1,B403+1,"")</f>
        <v/>
      </c>
      <c r="C415" s="7">
        <f>IF(C414+1&gt;12,C414-11,C414+1)</f>
        <v>12</v>
      </c>
      <c r="D415" s="6">
        <f>IF(C415=6,$I$3,(IF(C415=12,$I$4,0)))</f>
        <v>0</v>
      </c>
      <c r="E415" s="5">
        <f>$G$4</f>
        <v>100000</v>
      </c>
      <c r="F415" s="4">
        <f>ROUNDDOWN((H414*$G$5/12),0)</f>
        <v>30930</v>
      </c>
      <c r="G415" s="3">
        <f>E415-F415</f>
        <v>69070</v>
      </c>
      <c r="H415" s="9">
        <f>H414-G415-D415</f>
        <v>12302995</v>
      </c>
      <c r="I415" s="2">
        <f>I414+E415+D415</f>
        <v>40800000</v>
      </c>
    </row>
    <row r="416" spans="2:9" x14ac:dyDescent="0.4">
      <c r="B416" s="22">
        <f>IF(C416=1,B404+1,"")</f>
        <v>35</v>
      </c>
      <c r="C416" s="21">
        <f>IF(C415+1&gt;12,C415-11,C415+1)</f>
        <v>1</v>
      </c>
      <c r="D416" s="20">
        <f>IF(C416=6,$I$3,(IF(C416=12,$I$4,0)))</f>
        <v>0</v>
      </c>
      <c r="E416" s="19">
        <f>$G$4</f>
        <v>100000</v>
      </c>
      <c r="F416" s="18">
        <f>ROUNDDOWN((H415*$G$5/12),0)</f>
        <v>30757</v>
      </c>
      <c r="G416" s="17">
        <f>E416-F416</f>
        <v>69243</v>
      </c>
      <c r="H416" s="16">
        <f>H415-G416-D416</f>
        <v>12233752</v>
      </c>
      <c r="I416" s="16">
        <f>I415+E416+D416</f>
        <v>40900000</v>
      </c>
    </row>
    <row r="417" spans="2:9" x14ac:dyDescent="0.4">
      <c r="B417" s="15" t="str">
        <f>IF(C417=1,B405+1,"")</f>
        <v/>
      </c>
      <c r="C417" s="14">
        <f>IF(C416+1&gt;12,C416-11,C416+1)</f>
        <v>2</v>
      </c>
      <c r="D417" s="13">
        <f>IF(C417=6,$I$3,(IF(C417=12,$I$4,0)))</f>
        <v>0</v>
      </c>
      <c r="E417" s="12">
        <f>$G$4</f>
        <v>100000</v>
      </c>
      <c r="F417" s="11">
        <f>ROUNDDOWN((H416*$G$5/12),0)</f>
        <v>30584</v>
      </c>
      <c r="G417" s="10">
        <f>E417-F417</f>
        <v>69416</v>
      </c>
      <c r="H417" s="9">
        <f>H416-G417-D417</f>
        <v>12164336</v>
      </c>
      <c r="I417" s="9">
        <f>I416+E417+D417</f>
        <v>41000000</v>
      </c>
    </row>
    <row r="418" spans="2:9" x14ac:dyDescent="0.4">
      <c r="B418" s="15" t="str">
        <f>IF(C418=1,B406+1,"")</f>
        <v/>
      </c>
      <c r="C418" s="14">
        <f>IF(C417+1&gt;12,C417-11,C417+1)</f>
        <v>3</v>
      </c>
      <c r="D418" s="13">
        <f>IF(C418=6,$I$3,(IF(C418=12,$I$4,0)))</f>
        <v>0</v>
      </c>
      <c r="E418" s="12">
        <f>$G$4</f>
        <v>100000</v>
      </c>
      <c r="F418" s="11">
        <f>ROUNDDOWN((H417*$G$5/12),0)</f>
        <v>30410</v>
      </c>
      <c r="G418" s="10">
        <f>E418-F418</f>
        <v>69590</v>
      </c>
      <c r="H418" s="9">
        <f>H417-G418-D418</f>
        <v>12094746</v>
      </c>
      <c r="I418" s="9">
        <f>I417+E418+D418</f>
        <v>41100000</v>
      </c>
    </row>
    <row r="419" spans="2:9" x14ac:dyDescent="0.4">
      <c r="B419" s="15" t="str">
        <f>IF(C419=1,B407+1,"")</f>
        <v/>
      </c>
      <c r="C419" s="14">
        <f>IF(C418+1&gt;12,C418-11,C418+1)</f>
        <v>4</v>
      </c>
      <c r="D419" s="13">
        <f>IF(C419=6,$I$3,(IF(C419=12,$I$4,0)))</f>
        <v>0</v>
      </c>
      <c r="E419" s="12">
        <f>$G$4</f>
        <v>100000</v>
      </c>
      <c r="F419" s="11">
        <f>ROUNDDOWN((H418*$G$5/12),0)</f>
        <v>30236</v>
      </c>
      <c r="G419" s="10">
        <f>E419-F419</f>
        <v>69764</v>
      </c>
      <c r="H419" s="9">
        <f>H418-G419-D419</f>
        <v>12024982</v>
      </c>
      <c r="I419" s="9">
        <f>I418+E419+D419</f>
        <v>41200000</v>
      </c>
    </row>
    <row r="420" spans="2:9" x14ac:dyDescent="0.4">
      <c r="B420" s="15" t="str">
        <f>IF(C420=1,B408+1,"")</f>
        <v/>
      </c>
      <c r="C420" s="14">
        <f>IF(C419+1&gt;12,C419-11,C419+1)</f>
        <v>5</v>
      </c>
      <c r="D420" s="13">
        <f>IF(C420=6,$I$3,(IF(C420=12,$I$4,0)))</f>
        <v>0</v>
      </c>
      <c r="E420" s="12">
        <f>$G$4</f>
        <v>100000</v>
      </c>
      <c r="F420" s="11">
        <f>ROUNDDOWN((H419*$G$5/12),0)</f>
        <v>30062</v>
      </c>
      <c r="G420" s="10">
        <f>E420-F420</f>
        <v>69938</v>
      </c>
      <c r="H420" s="9">
        <f>H419-G420-D420</f>
        <v>11955044</v>
      </c>
      <c r="I420" s="9">
        <f>I419+E420+D420</f>
        <v>41300000</v>
      </c>
    </row>
    <row r="421" spans="2:9" x14ac:dyDescent="0.4">
      <c r="B421" s="15" t="str">
        <f>IF(C421=1,B409+1,"")</f>
        <v/>
      </c>
      <c r="C421" s="14">
        <f>IF(C420+1&gt;12,C420-11,C420+1)</f>
        <v>6</v>
      </c>
      <c r="D421" s="13">
        <f>IF(C421=6,$I$3,(IF(C421=12,$I$4,0)))</f>
        <v>0</v>
      </c>
      <c r="E421" s="12">
        <f>$G$4</f>
        <v>100000</v>
      </c>
      <c r="F421" s="11">
        <f>ROUNDDOWN((H420*$G$5/12),0)</f>
        <v>29887</v>
      </c>
      <c r="G421" s="10">
        <f>E421-F421</f>
        <v>70113</v>
      </c>
      <c r="H421" s="9">
        <f>H420-G421-D421</f>
        <v>11884931</v>
      </c>
      <c r="I421" s="9">
        <f>I420+E421+D421</f>
        <v>41400000</v>
      </c>
    </row>
    <row r="422" spans="2:9" x14ac:dyDescent="0.4">
      <c r="B422" s="15" t="str">
        <f>IF(C422=1,B410+1,"")</f>
        <v/>
      </c>
      <c r="C422" s="14">
        <f>IF(C421+1&gt;12,C421-11,C421+1)</f>
        <v>7</v>
      </c>
      <c r="D422" s="13">
        <f>IF(C422=6,$I$3,(IF(C422=12,$I$4,0)))</f>
        <v>0</v>
      </c>
      <c r="E422" s="12">
        <f>$G$4</f>
        <v>100000</v>
      </c>
      <c r="F422" s="11">
        <f>ROUNDDOWN((H421*$G$5/12),0)</f>
        <v>29712</v>
      </c>
      <c r="G422" s="10">
        <f>E422-F422</f>
        <v>70288</v>
      </c>
      <c r="H422" s="9">
        <f>H421-G422-D422</f>
        <v>11814643</v>
      </c>
      <c r="I422" s="9">
        <f>I421+E422+D422</f>
        <v>41500000</v>
      </c>
    </row>
    <row r="423" spans="2:9" x14ac:dyDescent="0.4">
      <c r="B423" s="15" t="str">
        <f>IF(C423=1,B411+1,"")</f>
        <v/>
      </c>
      <c r="C423" s="14">
        <f>IF(C422+1&gt;12,C422-11,C422+1)</f>
        <v>8</v>
      </c>
      <c r="D423" s="13">
        <f>IF(C423=6,$I$3,(IF(C423=12,$I$4,0)))</f>
        <v>0</v>
      </c>
      <c r="E423" s="12">
        <f>$G$4</f>
        <v>100000</v>
      </c>
      <c r="F423" s="11">
        <f>ROUNDDOWN((H422*$G$5/12),0)</f>
        <v>29536</v>
      </c>
      <c r="G423" s="10">
        <f>E423-F423</f>
        <v>70464</v>
      </c>
      <c r="H423" s="9">
        <f>H422-G423-D423</f>
        <v>11744179</v>
      </c>
      <c r="I423" s="9">
        <f>I422+E423+D423</f>
        <v>41600000</v>
      </c>
    </row>
    <row r="424" spans="2:9" x14ac:dyDescent="0.4">
      <c r="B424" s="15" t="str">
        <f>IF(C424=1,B412+1,"")</f>
        <v/>
      </c>
      <c r="C424" s="14">
        <f>IF(C423+1&gt;12,C423-11,C423+1)</f>
        <v>9</v>
      </c>
      <c r="D424" s="13">
        <f>IF(C424=6,$I$3,(IF(C424=12,$I$4,0)))</f>
        <v>0</v>
      </c>
      <c r="E424" s="12">
        <f>$G$4</f>
        <v>100000</v>
      </c>
      <c r="F424" s="11">
        <f>ROUNDDOWN((H423*$G$5/12),0)</f>
        <v>29360</v>
      </c>
      <c r="G424" s="10">
        <f>E424-F424</f>
        <v>70640</v>
      </c>
      <c r="H424" s="9">
        <f>H423-G424-D424</f>
        <v>11673539</v>
      </c>
      <c r="I424" s="9">
        <f>I423+E424+D424</f>
        <v>41700000</v>
      </c>
    </row>
    <row r="425" spans="2:9" x14ac:dyDescent="0.4">
      <c r="B425" s="15" t="str">
        <f>IF(C425=1,B413+1,"")</f>
        <v/>
      </c>
      <c r="C425" s="14">
        <f>IF(C424+1&gt;12,C424-11,C424+1)</f>
        <v>10</v>
      </c>
      <c r="D425" s="13">
        <f>IF(C425=6,$I$3,(IF(C425=12,$I$4,0)))</f>
        <v>0</v>
      </c>
      <c r="E425" s="12">
        <f>$G$4</f>
        <v>100000</v>
      </c>
      <c r="F425" s="11">
        <f>ROUNDDOWN((H424*$G$5/12),0)</f>
        <v>29183</v>
      </c>
      <c r="G425" s="10">
        <f>E425-F425</f>
        <v>70817</v>
      </c>
      <c r="H425" s="9">
        <f>H424-G425-D425</f>
        <v>11602722</v>
      </c>
      <c r="I425" s="9">
        <f>I424+E425+D425</f>
        <v>41800000</v>
      </c>
    </row>
    <row r="426" spans="2:9" x14ac:dyDescent="0.4">
      <c r="B426" s="15" t="str">
        <f>IF(C426=1,B414+1,"")</f>
        <v/>
      </c>
      <c r="C426" s="14">
        <f>IF(C425+1&gt;12,C425-11,C425+1)</f>
        <v>11</v>
      </c>
      <c r="D426" s="13">
        <f>IF(C426=6,$I$3,(IF(C426=12,$I$4,0)))</f>
        <v>0</v>
      </c>
      <c r="E426" s="12">
        <f>$G$4</f>
        <v>100000</v>
      </c>
      <c r="F426" s="11">
        <f>ROUNDDOWN((H425*$G$5/12),0)</f>
        <v>29006</v>
      </c>
      <c r="G426" s="10">
        <f>E426-F426</f>
        <v>70994</v>
      </c>
      <c r="H426" s="9">
        <f>H425-G426-D426</f>
        <v>11531728</v>
      </c>
      <c r="I426" s="9">
        <f>I425+E426+D426</f>
        <v>41900000</v>
      </c>
    </row>
    <row r="427" spans="2:9" ht="19.5" thickBot="1" x14ac:dyDescent="0.45">
      <c r="B427" s="8" t="str">
        <f>IF(C427=1,B415+1,"")</f>
        <v/>
      </c>
      <c r="C427" s="7">
        <f>IF(C426+1&gt;12,C426-11,C426+1)</f>
        <v>12</v>
      </c>
      <c r="D427" s="6">
        <f>IF(C427=6,$I$3,(IF(C427=12,$I$4,0)))</f>
        <v>0</v>
      </c>
      <c r="E427" s="5">
        <f>$G$4</f>
        <v>100000</v>
      </c>
      <c r="F427" s="4">
        <f>ROUNDDOWN((H426*$G$5/12),0)</f>
        <v>28829</v>
      </c>
      <c r="G427" s="3">
        <f>E427-F427</f>
        <v>71171</v>
      </c>
      <c r="H427" s="2">
        <f>H426-G427-D427</f>
        <v>11460557</v>
      </c>
      <c r="I427" s="2">
        <f>I426+E427+D427</f>
        <v>42000000</v>
      </c>
    </row>
    <row r="428" spans="2:9" x14ac:dyDescent="0.4">
      <c r="B428" s="22">
        <f>IF(C428=1,B416+1,"")</f>
        <v>36</v>
      </c>
      <c r="C428" s="21">
        <f>IF(C427+1&gt;12,C427-11,C427+1)</f>
        <v>1</v>
      </c>
      <c r="D428" s="20">
        <f>IF(C428=6,$I$3,(IF(C428=12,$I$4,0)))</f>
        <v>0</v>
      </c>
      <c r="E428" s="19">
        <f>$G$4</f>
        <v>100000</v>
      </c>
      <c r="F428" s="18">
        <f>ROUNDDOWN((H427*$G$5/12),0)</f>
        <v>28651</v>
      </c>
      <c r="G428" s="17">
        <f>E428-F428</f>
        <v>71349</v>
      </c>
      <c r="H428" s="9">
        <f>H427-G428-D428</f>
        <v>11389208</v>
      </c>
      <c r="I428" s="16">
        <f>I427+E428+D428</f>
        <v>42100000</v>
      </c>
    </row>
    <row r="429" spans="2:9" x14ac:dyDescent="0.4">
      <c r="B429" s="15" t="str">
        <f>IF(C429=1,B417+1,"")</f>
        <v/>
      </c>
      <c r="C429" s="14">
        <f>IF(C428+1&gt;12,C428-11,C428+1)</f>
        <v>2</v>
      </c>
      <c r="D429" s="13">
        <f>IF(C429=6,$I$3,(IF(C429=12,$I$4,0)))</f>
        <v>0</v>
      </c>
      <c r="E429" s="12">
        <f>$G$4</f>
        <v>100000</v>
      </c>
      <c r="F429" s="11">
        <f>ROUNDDOWN((H428*$G$5/12),0)</f>
        <v>28473</v>
      </c>
      <c r="G429" s="10">
        <f>E429-F429</f>
        <v>71527</v>
      </c>
      <c r="H429" s="9">
        <f>H428-G429-D429</f>
        <v>11317681</v>
      </c>
      <c r="I429" s="9">
        <f>I428+E429+D429</f>
        <v>42200000</v>
      </c>
    </row>
    <row r="430" spans="2:9" x14ac:dyDescent="0.4">
      <c r="B430" s="15" t="str">
        <f>IF(C430=1,B418+1,"")</f>
        <v/>
      </c>
      <c r="C430" s="14">
        <f>IF(C429+1&gt;12,C429-11,C429+1)</f>
        <v>3</v>
      </c>
      <c r="D430" s="13">
        <f>IF(C430=6,$I$3,(IF(C430=12,$I$4,0)))</f>
        <v>0</v>
      </c>
      <c r="E430" s="12">
        <f>$G$4</f>
        <v>100000</v>
      </c>
      <c r="F430" s="11">
        <f>ROUNDDOWN((H429*$G$5/12),0)</f>
        <v>28294</v>
      </c>
      <c r="G430" s="10">
        <f>E430-F430</f>
        <v>71706</v>
      </c>
      <c r="H430" s="9">
        <f>H429-G430-D430</f>
        <v>11245975</v>
      </c>
      <c r="I430" s="9">
        <f>I429+E430+D430</f>
        <v>42300000</v>
      </c>
    </row>
    <row r="431" spans="2:9" x14ac:dyDescent="0.4">
      <c r="B431" s="15" t="str">
        <f>IF(C431=1,B419+1,"")</f>
        <v/>
      </c>
      <c r="C431" s="14">
        <f>IF(C430+1&gt;12,C430-11,C430+1)</f>
        <v>4</v>
      </c>
      <c r="D431" s="13">
        <f>IF(C431=6,$I$3,(IF(C431=12,$I$4,0)))</f>
        <v>0</v>
      </c>
      <c r="E431" s="12">
        <f>$G$4</f>
        <v>100000</v>
      </c>
      <c r="F431" s="11">
        <f>ROUNDDOWN((H430*$G$5/12),0)</f>
        <v>28114</v>
      </c>
      <c r="G431" s="10">
        <f>E431-F431</f>
        <v>71886</v>
      </c>
      <c r="H431" s="9">
        <f>H430-G431-D431</f>
        <v>11174089</v>
      </c>
      <c r="I431" s="9">
        <f>I430+E431+D431</f>
        <v>42400000</v>
      </c>
    </row>
    <row r="432" spans="2:9" x14ac:dyDescent="0.4">
      <c r="B432" s="15" t="str">
        <f>IF(C432=1,B420+1,"")</f>
        <v/>
      </c>
      <c r="C432" s="14">
        <f>IF(C431+1&gt;12,C431-11,C431+1)</f>
        <v>5</v>
      </c>
      <c r="D432" s="13">
        <f>IF(C432=6,$I$3,(IF(C432=12,$I$4,0)))</f>
        <v>0</v>
      </c>
      <c r="E432" s="12">
        <f>$G$4</f>
        <v>100000</v>
      </c>
      <c r="F432" s="11">
        <f>ROUNDDOWN((H431*$G$5/12),0)</f>
        <v>27935</v>
      </c>
      <c r="G432" s="10">
        <f>E432-F432</f>
        <v>72065</v>
      </c>
      <c r="H432" s="9">
        <f>H431-G432-D432</f>
        <v>11102024</v>
      </c>
      <c r="I432" s="9">
        <f>I431+E432+D432</f>
        <v>42500000</v>
      </c>
    </row>
    <row r="433" spans="2:9" x14ac:dyDescent="0.4">
      <c r="B433" s="15" t="str">
        <f>IF(C433=1,B421+1,"")</f>
        <v/>
      </c>
      <c r="C433" s="14">
        <f>IF(C432+1&gt;12,C432-11,C432+1)</f>
        <v>6</v>
      </c>
      <c r="D433" s="13">
        <f>IF(C433=6,$I$3,(IF(C433=12,$I$4,0)))</f>
        <v>0</v>
      </c>
      <c r="E433" s="12">
        <f>$G$4</f>
        <v>100000</v>
      </c>
      <c r="F433" s="11">
        <f>ROUNDDOWN((H432*$G$5/12),0)</f>
        <v>27755</v>
      </c>
      <c r="G433" s="10">
        <f>E433-F433</f>
        <v>72245</v>
      </c>
      <c r="H433" s="9">
        <f>H432-G433-D433</f>
        <v>11029779</v>
      </c>
      <c r="I433" s="9">
        <f>I432+E433+D433</f>
        <v>42600000</v>
      </c>
    </row>
    <row r="434" spans="2:9" x14ac:dyDescent="0.4">
      <c r="B434" s="15" t="str">
        <f>IF(C434=1,B422+1,"")</f>
        <v/>
      </c>
      <c r="C434" s="14">
        <f>IF(C433+1&gt;12,C433-11,C433+1)</f>
        <v>7</v>
      </c>
      <c r="D434" s="13">
        <f>IF(C434=6,$I$3,(IF(C434=12,$I$4,0)))</f>
        <v>0</v>
      </c>
      <c r="E434" s="12">
        <f>$G$4</f>
        <v>100000</v>
      </c>
      <c r="F434" s="11">
        <f>ROUNDDOWN((H433*$G$5/12),0)</f>
        <v>27574</v>
      </c>
      <c r="G434" s="10">
        <f>E434-F434</f>
        <v>72426</v>
      </c>
      <c r="H434" s="9">
        <f>H433-G434-D434</f>
        <v>10957353</v>
      </c>
      <c r="I434" s="9">
        <f>I433+E434+D434</f>
        <v>42700000</v>
      </c>
    </row>
    <row r="435" spans="2:9" x14ac:dyDescent="0.4">
      <c r="B435" s="15" t="str">
        <f>IF(C435=1,B423+1,"")</f>
        <v/>
      </c>
      <c r="C435" s="14">
        <f>IF(C434+1&gt;12,C434-11,C434+1)</f>
        <v>8</v>
      </c>
      <c r="D435" s="13">
        <f>IF(C435=6,$I$3,(IF(C435=12,$I$4,0)))</f>
        <v>0</v>
      </c>
      <c r="E435" s="12">
        <f>$G$4</f>
        <v>100000</v>
      </c>
      <c r="F435" s="11">
        <f>ROUNDDOWN((H434*$G$5/12),0)</f>
        <v>27393</v>
      </c>
      <c r="G435" s="10">
        <f>E435-F435</f>
        <v>72607</v>
      </c>
      <c r="H435" s="9">
        <f>H434-G435-D435</f>
        <v>10884746</v>
      </c>
      <c r="I435" s="9">
        <f>I434+E435+D435</f>
        <v>42800000</v>
      </c>
    </row>
    <row r="436" spans="2:9" x14ac:dyDescent="0.4">
      <c r="B436" s="15" t="str">
        <f>IF(C436=1,B424+1,"")</f>
        <v/>
      </c>
      <c r="C436" s="14">
        <f>IF(C435+1&gt;12,C435-11,C435+1)</f>
        <v>9</v>
      </c>
      <c r="D436" s="13">
        <f>IF(C436=6,$I$3,(IF(C436=12,$I$4,0)))</f>
        <v>0</v>
      </c>
      <c r="E436" s="12">
        <f>$G$4</f>
        <v>100000</v>
      </c>
      <c r="F436" s="11">
        <f>ROUNDDOWN((H435*$G$5/12),0)</f>
        <v>27211</v>
      </c>
      <c r="G436" s="10">
        <f>E436-F436</f>
        <v>72789</v>
      </c>
      <c r="H436" s="9">
        <f>H435-G436-D436</f>
        <v>10811957</v>
      </c>
      <c r="I436" s="9">
        <f>I435+E436+D436</f>
        <v>42900000</v>
      </c>
    </row>
    <row r="437" spans="2:9" x14ac:dyDescent="0.4">
      <c r="B437" s="15" t="str">
        <f>IF(C437=1,B425+1,"")</f>
        <v/>
      </c>
      <c r="C437" s="14">
        <f>IF(C436+1&gt;12,C436-11,C436+1)</f>
        <v>10</v>
      </c>
      <c r="D437" s="13">
        <f>IF(C437=6,$I$3,(IF(C437=12,$I$4,0)))</f>
        <v>0</v>
      </c>
      <c r="E437" s="12">
        <f>$G$4</f>
        <v>100000</v>
      </c>
      <c r="F437" s="11">
        <f>ROUNDDOWN((H436*$G$5/12),0)</f>
        <v>27029</v>
      </c>
      <c r="G437" s="10">
        <f>E437-F437</f>
        <v>72971</v>
      </c>
      <c r="H437" s="9">
        <f>H436-G437-D437</f>
        <v>10738986</v>
      </c>
      <c r="I437" s="9">
        <f>I436+E437+D437</f>
        <v>43000000</v>
      </c>
    </row>
    <row r="438" spans="2:9" x14ac:dyDescent="0.4">
      <c r="B438" s="15" t="str">
        <f>IF(C438=1,B426+1,"")</f>
        <v/>
      </c>
      <c r="C438" s="14">
        <f>IF(C437+1&gt;12,C437-11,C437+1)</f>
        <v>11</v>
      </c>
      <c r="D438" s="13">
        <f>IF(C438=6,$I$3,(IF(C438=12,$I$4,0)))</f>
        <v>0</v>
      </c>
      <c r="E438" s="12">
        <f>$G$4</f>
        <v>100000</v>
      </c>
      <c r="F438" s="11">
        <f>ROUNDDOWN((H437*$G$5/12),0)</f>
        <v>26847</v>
      </c>
      <c r="G438" s="10">
        <f>E438-F438</f>
        <v>73153</v>
      </c>
      <c r="H438" s="9">
        <f>H437-G438-D438</f>
        <v>10665833</v>
      </c>
      <c r="I438" s="9">
        <f>I437+E438+D438</f>
        <v>43100000</v>
      </c>
    </row>
    <row r="439" spans="2:9" ht="19.5" thickBot="1" x14ac:dyDescent="0.45">
      <c r="B439" s="8" t="str">
        <f>IF(C439=1,B427+1,"")</f>
        <v/>
      </c>
      <c r="C439" s="7">
        <f>IF(C438+1&gt;12,C438-11,C438+1)</f>
        <v>12</v>
      </c>
      <c r="D439" s="6">
        <f>IF(C439=6,$I$3,(IF(C439=12,$I$4,0)))</f>
        <v>0</v>
      </c>
      <c r="E439" s="5">
        <f>$G$4</f>
        <v>100000</v>
      </c>
      <c r="F439" s="4">
        <f>ROUNDDOWN((H438*$G$5/12),0)</f>
        <v>26664</v>
      </c>
      <c r="G439" s="3">
        <f>E439-F439</f>
        <v>73336</v>
      </c>
      <c r="H439" s="9">
        <f>H438-G439-D439</f>
        <v>10592497</v>
      </c>
      <c r="I439" s="2">
        <f>I438+E439+D439</f>
        <v>43200000</v>
      </c>
    </row>
    <row r="440" spans="2:9" x14ac:dyDescent="0.4">
      <c r="B440" s="22">
        <f>IF(C440=1,B428+1,"")</f>
        <v>37</v>
      </c>
      <c r="C440" s="21">
        <f>IF(C439+1&gt;12,C439-11,C439+1)</f>
        <v>1</v>
      </c>
      <c r="D440" s="20">
        <f>IF(C440=6,$I$3,(IF(C440=12,$I$4,0)))</f>
        <v>0</v>
      </c>
      <c r="E440" s="19">
        <f>$G$4</f>
        <v>100000</v>
      </c>
      <c r="F440" s="18">
        <f>ROUNDDOWN((H439*$G$5/12),0)</f>
        <v>26481</v>
      </c>
      <c r="G440" s="17">
        <f>E440-F440</f>
        <v>73519</v>
      </c>
      <c r="H440" s="16">
        <f>H439-G440-D440</f>
        <v>10518978</v>
      </c>
      <c r="I440" s="16">
        <f>I439+E440+D440</f>
        <v>43300000</v>
      </c>
    </row>
    <row r="441" spans="2:9" x14ac:dyDescent="0.4">
      <c r="B441" s="15" t="str">
        <f>IF(C441=1,B429+1,"")</f>
        <v/>
      </c>
      <c r="C441" s="14">
        <f>IF(C440+1&gt;12,C440-11,C440+1)</f>
        <v>2</v>
      </c>
      <c r="D441" s="13">
        <f>IF(C441=6,$I$3,(IF(C441=12,$I$4,0)))</f>
        <v>0</v>
      </c>
      <c r="E441" s="12">
        <f>$G$4</f>
        <v>100000</v>
      </c>
      <c r="F441" s="11">
        <f>ROUNDDOWN((H440*$G$5/12),0)</f>
        <v>26297</v>
      </c>
      <c r="G441" s="10">
        <f>E441-F441</f>
        <v>73703</v>
      </c>
      <c r="H441" s="9">
        <f>H440-G441-D441</f>
        <v>10445275</v>
      </c>
      <c r="I441" s="9">
        <f>I440+E441+D441</f>
        <v>43400000</v>
      </c>
    </row>
    <row r="442" spans="2:9" x14ac:dyDescent="0.4">
      <c r="B442" s="15" t="str">
        <f>IF(C442=1,B430+1,"")</f>
        <v/>
      </c>
      <c r="C442" s="14">
        <f>IF(C441+1&gt;12,C441-11,C441+1)</f>
        <v>3</v>
      </c>
      <c r="D442" s="13">
        <f>IF(C442=6,$I$3,(IF(C442=12,$I$4,0)))</f>
        <v>0</v>
      </c>
      <c r="E442" s="12">
        <f>$G$4</f>
        <v>100000</v>
      </c>
      <c r="F442" s="11">
        <f>ROUNDDOWN((H441*$G$5/12),0)</f>
        <v>26113</v>
      </c>
      <c r="G442" s="10">
        <f>E442-F442</f>
        <v>73887</v>
      </c>
      <c r="H442" s="9">
        <f>H441-G442-D442</f>
        <v>10371388</v>
      </c>
      <c r="I442" s="9">
        <f>I441+E442+D442</f>
        <v>43500000</v>
      </c>
    </row>
    <row r="443" spans="2:9" x14ac:dyDescent="0.4">
      <c r="B443" s="15" t="str">
        <f>IF(C443=1,B431+1,"")</f>
        <v/>
      </c>
      <c r="C443" s="14">
        <f>IF(C442+1&gt;12,C442-11,C442+1)</f>
        <v>4</v>
      </c>
      <c r="D443" s="13">
        <f>IF(C443=6,$I$3,(IF(C443=12,$I$4,0)))</f>
        <v>0</v>
      </c>
      <c r="E443" s="12">
        <f>$G$4</f>
        <v>100000</v>
      </c>
      <c r="F443" s="11">
        <f>ROUNDDOWN((H442*$G$5/12),0)</f>
        <v>25928</v>
      </c>
      <c r="G443" s="10">
        <f>E443-F443</f>
        <v>74072</v>
      </c>
      <c r="H443" s="9">
        <f>H442-G443-D443</f>
        <v>10297316</v>
      </c>
      <c r="I443" s="9">
        <f>I442+E443+D443</f>
        <v>43600000</v>
      </c>
    </row>
    <row r="444" spans="2:9" x14ac:dyDescent="0.4">
      <c r="B444" s="15" t="str">
        <f>IF(C444=1,B432+1,"")</f>
        <v/>
      </c>
      <c r="C444" s="14">
        <f>IF(C443+1&gt;12,C443-11,C443+1)</f>
        <v>5</v>
      </c>
      <c r="D444" s="13">
        <f>IF(C444=6,$I$3,(IF(C444=12,$I$4,0)))</f>
        <v>0</v>
      </c>
      <c r="E444" s="12">
        <f>$G$4</f>
        <v>100000</v>
      </c>
      <c r="F444" s="11">
        <f>ROUNDDOWN((H443*$G$5/12),0)</f>
        <v>25743</v>
      </c>
      <c r="G444" s="10">
        <f>E444-F444</f>
        <v>74257</v>
      </c>
      <c r="H444" s="9">
        <f>H443-G444-D444</f>
        <v>10223059</v>
      </c>
      <c r="I444" s="9">
        <f>I443+E444+D444</f>
        <v>43700000</v>
      </c>
    </row>
    <row r="445" spans="2:9" x14ac:dyDescent="0.4">
      <c r="B445" s="15" t="str">
        <f>IF(C445=1,B433+1,"")</f>
        <v/>
      </c>
      <c r="C445" s="14">
        <f>IF(C444+1&gt;12,C444-11,C444+1)</f>
        <v>6</v>
      </c>
      <c r="D445" s="13">
        <f>IF(C445=6,$I$3,(IF(C445=12,$I$4,0)))</f>
        <v>0</v>
      </c>
      <c r="E445" s="12">
        <f>$G$4</f>
        <v>100000</v>
      </c>
      <c r="F445" s="11">
        <f>ROUNDDOWN((H444*$G$5/12),0)</f>
        <v>25557</v>
      </c>
      <c r="G445" s="10">
        <f>E445-F445</f>
        <v>74443</v>
      </c>
      <c r="H445" s="9">
        <f>H444-G445-D445</f>
        <v>10148616</v>
      </c>
      <c r="I445" s="9">
        <f>I444+E445+D445</f>
        <v>43800000</v>
      </c>
    </row>
    <row r="446" spans="2:9" x14ac:dyDescent="0.4">
      <c r="B446" s="15" t="str">
        <f>IF(C446=1,B434+1,"")</f>
        <v/>
      </c>
      <c r="C446" s="14">
        <f>IF(C445+1&gt;12,C445-11,C445+1)</f>
        <v>7</v>
      </c>
      <c r="D446" s="13">
        <f>IF(C446=6,$I$3,(IF(C446=12,$I$4,0)))</f>
        <v>0</v>
      </c>
      <c r="E446" s="12">
        <f>$G$4</f>
        <v>100000</v>
      </c>
      <c r="F446" s="11">
        <f>ROUNDDOWN((H445*$G$5/12),0)</f>
        <v>25371</v>
      </c>
      <c r="G446" s="10">
        <f>E446-F446</f>
        <v>74629</v>
      </c>
      <c r="H446" s="9">
        <f>H445-G446-D446</f>
        <v>10073987</v>
      </c>
      <c r="I446" s="9">
        <f>I445+E446+D446</f>
        <v>43900000</v>
      </c>
    </row>
    <row r="447" spans="2:9" x14ac:dyDescent="0.4">
      <c r="B447" s="15" t="str">
        <f>IF(C447=1,B435+1,"")</f>
        <v/>
      </c>
      <c r="C447" s="14">
        <f>IF(C446+1&gt;12,C446-11,C446+1)</f>
        <v>8</v>
      </c>
      <c r="D447" s="13">
        <f>IF(C447=6,$I$3,(IF(C447=12,$I$4,0)))</f>
        <v>0</v>
      </c>
      <c r="E447" s="12">
        <f>$G$4</f>
        <v>100000</v>
      </c>
      <c r="F447" s="11">
        <f>ROUNDDOWN((H446*$G$5/12),0)</f>
        <v>25184</v>
      </c>
      <c r="G447" s="10">
        <f>E447-F447</f>
        <v>74816</v>
      </c>
      <c r="H447" s="9">
        <f>H446-G447-D447</f>
        <v>9999171</v>
      </c>
      <c r="I447" s="9">
        <f>I446+E447+D447</f>
        <v>44000000</v>
      </c>
    </row>
    <row r="448" spans="2:9" x14ac:dyDescent="0.4">
      <c r="B448" s="15" t="str">
        <f>IF(C448=1,B436+1,"")</f>
        <v/>
      </c>
      <c r="C448" s="14">
        <f>IF(C447+1&gt;12,C447-11,C447+1)</f>
        <v>9</v>
      </c>
      <c r="D448" s="13">
        <f>IF(C448=6,$I$3,(IF(C448=12,$I$4,0)))</f>
        <v>0</v>
      </c>
      <c r="E448" s="12">
        <f>$G$4</f>
        <v>100000</v>
      </c>
      <c r="F448" s="11">
        <f>ROUNDDOWN((H447*$G$5/12),0)</f>
        <v>24997</v>
      </c>
      <c r="G448" s="10">
        <f>E448-F448</f>
        <v>75003</v>
      </c>
      <c r="H448" s="9">
        <f>H447-G448-D448</f>
        <v>9924168</v>
      </c>
      <c r="I448" s="9">
        <f>I447+E448+D448</f>
        <v>44100000</v>
      </c>
    </row>
    <row r="449" spans="2:9" x14ac:dyDescent="0.4">
      <c r="B449" s="15" t="str">
        <f>IF(C449=1,B437+1,"")</f>
        <v/>
      </c>
      <c r="C449" s="14">
        <f>IF(C448+1&gt;12,C448-11,C448+1)</f>
        <v>10</v>
      </c>
      <c r="D449" s="13">
        <f>IF(C449=6,$I$3,(IF(C449=12,$I$4,0)))</f>
        <v>0</v>
      </c>
      <c r="E449" s="12">
        <f>$G$4</f>
        <v>100000</v>
      </c>
      <c r="F449" s="11">
        <f>ROUNDDOWN((H448*$G$5/12),0)</f>
        <v>24810</v>
      </c>
      <c r="G449" s="10">
        <f>E449-F449</f>
        <v>75190</v>
      </c>
      <c r="H449" s="9">
        <f>H448-G449-D449</f>
        <v>9848978</v>
      </c>
      <c r="I449" s="9">
        <f>I448+E449+D449</f>
        <v>44200000</v>
      </c>
    </row>
    <row r="450" spans="2:9" x14ac:dyDescent="0.4">
      <c r="B450" s="15" t="str">
        <f>IF(C450=1,B438+1,"")</f>
        <v/>
      </c>
      <c r="C450" s="14">
        <f>IF(C449+1&gt;12,C449-11,C449+1)</f>
        <v>11</v>
      </c>
      <c r="D450" s="13">
        <f>IF(C450=6,$I$3,(IF(C450=12,$I$4,0)))</f>
        <v>0</v>
      </c>
      <c r="E450" s="12">
        <f>$G$4</f>
        <v>100000</v>
      </c>
      <c r="F450" s="11">
        <f>ROUNDDOWN((H449*$G$5/12),0)</f>
        <v>24622</v>
      </c>
      <c r="G450" s="10">
        <f>E450-F450</f>
        <v>75378</v>
      </c>
      <c r="H450" s="9">
        <f>H449-G450-D450</f>
        <v>9773600</v>
      </c>
      <c r="I450" s="9">
        <f>I449+E450+D450</f>
        <v>44300000</v>
      </c>
    </row>
    <row r="451" spans="2:9" ht="19.5" thickBot="1" x14ac:dyDescent="0.45">
      <c r="B451" s="8" t="str">
        <f>IF(C451=1,B439+1,"")</f>
        <v/>
      </c>
      <c r="C451" s="7">
        <f>IF(C450+1&gt;12,C450-11,C450+1)</f>
        <v>12</v>
      </c>
      <c r="D451" s="6">
        <f>IF(C451=6,$I$3,(IF(C451=12,$I$4,0)))</f>
        <v>0</v>
      </c>
      <c r="E451" s="5">
        <f>$G$4</f>
        <v>100000</v>
      </c>
      <c r="F451" s="4">
        <f>ROUNDDOWN((H450*$G$5/12),0)</f>
        <v>24434</v>
      </c>
      <c r="G451" s="3">
        <f>E451-F451</f>
        <v>75566</v>
      </c>
      <c r="H451" s="2">
        <f>H450-G451-D451</f>
        <v>9698034</v>
      </c>
      <c r="I451" s="2">
        <f>I450+E451+D451</f>
        <v>44400000</v>
      </c>
    </row>
    <row r="452" spans="2:9" x14ac:dyDescent="0.4">
      <c r="B452" s="22">
        <f>IF(C452=1,B440+1,"")</f>
        <v>38</v>
      </c>
      <c r="C452" s="21">
        <f>IF(C451+1&gt;12,C451-11,C451+1)</f>
        <v>1</v>
      </c>
      <c r="D452" s="20">
        <f>IF(C452=6,$I$3,(IF(C452=12,$I$4,0)))</f>
        <v>0</v>
      </c>
      <c r="E452" s="19">
        <f>$G$4</f>
        <v>100000</v>
      </c>
      <c r="F452" s="18">
        <f>ROUNDDOWN((H451*$G$5/12),0)</f>
        <v>24245</v>
      </c>
      <c r="G452" s="17">
        <f>E452-F452</f>
        <v>75755</v>
      </c>
      <c r="H452" s="9">
        <f>H451-G452-D452</f>
        <v>9622279</v>
      </c>
      <c r="I452" s="16">
        <f>I451+E452+D452</f>
        <v>44500000</v>
      </c>
    </row>
    <row r="453" spans="2:9" x14ac:dyDescent="0.4">
      <c r="B453" s="15" t="str">
        <f>IF(C453=1,B441+1,"")</f>
        <v/>
      </c>
      <c r="C453" s="14">
        <f>IF(C452+1&gt;12,C452-11,C452+1)</f>
        <v>2</v>
      </c>
      <c r="D453" s="13">
        <f>IF(C453=6,$I$3,(IF(C453=12,$I$4,0)))</f>
        <v>0</v>
      </c>
      <c r="E453" s="12">
        <f>$G$4</f>
        <v>100000</v>
      </c>
      <c r="F453" s="11">
        <f>ROUNDDOWN((H452*$G$5/12),0)</f>
        <v>24055</v>
      </c>
      <c r="G453" s="10">
        <f>E453-F453</f>
        <v>75945</v>
      </c>
      <c r="H453" s="9">
        <f>H452-G453-D453</f>
        <v>9546334</v>
      </c>
      <c r="I453" s="9">
        <f>I452+E453+D453</f>
        <v>44600000</v>
      </c>
    </row>
    <row r="454" spans="2:9" x14ac:dyDescent="0.4">
      <c r="B454" s="15" t="str">
        <f>IF(C454=1,B442+1,"")</f>
        <v/>
      </c>
      <c r="C454" s="14">
        <f>IF(C453+1&gt;12,C453-11,C453+1)</f>
        <v>3</v>
      </c>
      <c r="D454" s="13">
        <f>IF(C454=6,$I$3,(IF(C454=12,$I$4,0)))</f>
        <v>0</v>
      </c>
      <c r="E454" s="12">
        <f>$G$4</f>
        <v>100000</v>
      </c>
      <c r="F454" s="11">
        <f>ROUNDDOWN((H453*$G$5/12),0)</f>
        <v>23865</v>
      </c>
      <c r="G454" s="10">
        <f>E454-F454</f>
        <v>76135</v>
      </c>
      <c r="H454" s="9">
        <f>H453-G454-D454</f>
        <v>9470199</v>
      </c>
      <c r="I454" s="9">
        <f>I453+E454+D454</f>
        <v>44700000</v>
      </c>
    </row>
    <row r="455" spans="2:9" x14ac:dyDescent="0.4">
      <c r="B455" s="15" t="str">
        <f>IF(C455=1,B443+1,"")</f>
        <v/>
      </c>
      <c r="C455" s="14">
        <f>IF(C454+1&gt;12,C454-11,C454+1)</f>
        <v>4</v>
      </c>
      <c r="D455" s="13">
        <f>IF(C455=6,$I$3,(IF(C455=12,$I$4,0)))</f>
        <v>0</v>
      </c>
      <c r="E455" s="12">
        <f>$G$4</f>
        <v>100000</v>
      </c>
      <c r="F455" s="11">
        <f>ROUNDDOWN((H454*$G$5/12),0)</f>
        <v>23675</v>
      </c>
      <c r="G455" s="10">
        <f>E455-F455</f>
        <v>76325</v>
      </c>
      <c r="H455" s="9">
        <f>H454-G455-D455</f>
        <v>9393874</v>
      </c>
      <c r="I455" s="9">
        <f>I454+E455+D455</f>
        <v>44800000</v>
      </c>
    </row>
    <row r="456" spans="2:9" x14ac:dyDescent="0.4">
      <c r="B456" s="15" t="str">
        <f>IF(C456=1,B444+1,"")</f>
        <v/>
      </c>
      <c r="C456" s="14">
        <f>IF(C455+1&gt;12,C455-11,C455+1)</f>
        <v>5</v>
      </c>
      <c r="D456" s="13">
        <f>IF(C456=6,$I$3,(IF(C456=12,$I$4,0)))</f>
        <v>0</v>
      </c>
      <c r="E456" s="12">
        <f>$G$4</f>
        <v>100000</v>
      </c>
      <c r="F456" s="11">
        <f>ROUNDDOWN((H455*$G$5/12),0)</f>
        <v>23484</v>
      </c>
      <c r="G456" s="10">
        <f>E456-F456</f>
        <v>76516</v>
      </c>
      <c r="H456" s="9">
        <f>H455-G456-D456</f>
        <v>9317358</v>
      </c>
      <c r="I456" s="9">
        <f>I455+E456+D456</f>
        <v>44900000</v>
      </c>
    </row>
    <row r="457" spans="2:9" x14ac:dyDescent="0.4">
      <c r="B457" s="15" t="str">
        <f>IF(C457=1,B445+1,"")</f>
        <v/>
      </c>
      <c r="C457" s="14">
        <f>IF(C456+1&gt;12,C456-11,C456+1)</f>
        <v>6</v>
      </c>
      <c r="D457" s="13">
        <f>IF(C457=6,$I$3,(IF(C457=12,$I$4,0)))</f>
        <v>0</v>
      </c>
      <c r="E457" s="12">
        <f>$G$4</f>
        <v>100000</v>
      </c>
      <c r="F457" s="11">
        <f>ROUNDDOWN((H456*$G$5/12),0)</f>
        <v>23293</v>
      </c>
      <c r="G457" s="10">
        <f>E457-F457</f>
        <v>76707</v>
      </c>
      <c r="H457" s="9">
        <f>H456-G457-D457</f>
        <v>9240651</v>
      </c>
      <c r="I457" s="9">
        <f>I456+E457+D457</f>
        <v>45000000</v>
      </c>
    </row>
    <row r="458" spans="2:9" x14ac:dyDescent="0.4">
      <c r="B458" s="15" t="str">
        <f>IF(C458=1,B446+1,"")</f>
        <v/>
      </c>
      <c r="C458" s="14">
        <f>IF(C457+1&gt;12,C457-11,C457+1)</f>
        <v>7</v>
      </c>
      <c r="D458" s="13">
        <f>IF(C458=6,$I$3,(IF(C458=12,$I$4,0)))</f>
        <v>0</v>
      </c>
      <c r="E458" s="12">
        <f>$G$4</f>
        <v>100000</v>
      </c>
      <c r="F458" s="11">
        <f>ROUNDDOWN((H457*$G$5/12),0)</f>
        <v>23101</v>
      </c>
      <c r="G458" s="10">
        <f>E458-F458</f>
        <v>76899</v>
      </c>
      <c r="H458" s="9">
        <f>H457-G458-D458</f>
        <v>9163752</v>
      </c>
      <c r="I458" s="9">
        <f>I457+E458+D458</f>
        <v>45100000</v>
      </c>
    </row>
    <row r="459" spans="2:9" x14ac:dyDescent="0.4">
      <c r="B459" s="15" t="str">
        <f>IF(C459=1,B447+1,"")</f>
        <v/>
      </c>
      <c r="C459" s="14">
        <f>IF(C458+1&gt;12,C458-11,C458+1)</f>
        <v>8</v>
      </c>
      <c r="D459" s="13">
        <f>IF(C459=6,$I$3,(IF(C459=12,$I$4,0)))</f>
        <v>0</v>
      </c>
      <c r="E459" s="12">
        <f>$G$4</f>
        <v>100000</v>
      </c>
      <c r="F459" s="11">
        <f>ROUNDDOWN((H458*$G$5/12),0)</f>
        <v>22909</v>
      </c>
      <c r="G459" s="10">
        <f>E459-F459</f>
        <v>77091</v>
      </c>
      <c r="H459" s="9">
        <f>H458-G459-D459</f>
        <v>9086661</v>
      </c>
      <c r="I459" s="9">
        <f>I458+E459+D459</f>
        <v>45200000</v>
      </c>
    </row>
    <row r="460" spans="2:9" x14ac:dyDescent="0.4">
      <c r="B460" s="15" t="str">
        <f>IF(C460=1,B448+1,"")</f>
        <v/>
      </c>
      <c r="C460" s="14">
        <f>IF(C459+1&gt;12,C459-11,C459+1)</f>
        <v>9</v>
      </c>
      <c r="D460" s="13">
        <f>IF(C460=6,$I$3,(IF(C460=12,$I$4,0)))</f>
        <v>0</v>
      </c>
      <c r="E460" s="12">
        <f>$G$4</f>
        <v>100000</v>
      </c>
      <c r="F460" s="11">
        <f>ROUNDDOWN((H459*$G$5/12),0)</f>
        <v>22716</v>
      </c>
      <c r="G460" s="10">
        <f>E460-F460</f>
        <v>77284</v>
      </c>
      <c r="H460" s="9">
        <f>H459-G460-D460</f>
        <v>9009377</v>
      </c>
      <c r="I460" s="9">
        <f>I459+E460+D460</f>
        <v>45300000</v>
      </c>
    </row>
    <row r="461" spans="2:9" x14ac:dyDescent="0.4">
      <c r="B461" s="15" t="str">
        <f>IF(C461=1,B449+1,"")</f>
        <v/>
      </c>
      <c r="C461" s="14">
        <f>IF(C460+1&gt;12,C460-11,C460+1)</f>
        <v>10</v>
      </c>
      <c r="D461" s="13">
        <f>IF(C461=6,$I$3,(IF(C461=12,$I$4,0)))</f>
        <v>0</v>
      </c>
      <c r="E461" s="12">
        <f>$G$4</f>
        <v>100000</v>
      </c>
      <c r="F461" s="11">
        <f>ROUNDDOWN((H460*$G$5/12),0)</f>
        <v>22523</v>
      </c>
      <c r="G461" s="10">
        <f>E461-F461</f>
        <v>77477</v>
      </c>
      <c r="H461" s="9">
        <f>H460-G461-D461</f>
        <v>8931900</v>
      </c>
      <c r="I461" s="9">
        <f>I460+E461+D461</f>
        <v>45400000</v>
      </c>
    </row>
    <row r="462" spans="2:9" x14ac:dyDescent="0.4">
      <c r="B462" s="15" t="str">
        <f>IF(C462=1,B450+1,"")</f>
        <v/>
      </c>
      <c r="C462" s="14">
        <f>IF(C461+1&gt;12,C461-11,C461+1)</f>
        <v>11</v>
      </c>
      <c r="D462" s="13">
        <f>IF(C462=6,$I$3,(IF(C462=12,$I$4,0)))</f>
        <v>0</v>
      </c>
      <c r="E462" s="12">
        <f>$G$4</f>
        <v>100000</v>
      </c>
      <c r="F462" s="11">
        <f>ROUNDDOWN((H461*$G$5/12),0)</f>
        <v>22329</v>
      </c>
      <c r="G462" s="10">
        <f>E462-F462</f>
        <v>77671</v>
      </c>
      <c r="H462" s="9">
        <f>H461-G462-D462</f>
        <v>8854229</v>
      </c>
      <c r="I462" s="9">
        <f>I461+E462+D462</f>
        <v>45500000</v>
      </c>
    </row>
    <row r="463" spans="2:9" ht="19.5" thickBot="1" x14ac:dyDescent="0.45">
      <c r="B463" s="8" t="str">
        <f>IF(C463=1,B451+1,"")</f>
        <v/>
      </c>
      <c r="C463" s="7">
        <f>IF(C462+1&gt;12,C462-11,C462+1)</f>
        <v>12</v>
      </c>
      <c r="D463" s="6">
        <f>IF(C463=6,$I$3,(IF(C463=12,$I$4,0)))</f>
        <v>0</v>
      </c>
      <c r="E463" s="5">
        <f>$G$4</f>
        <v>100000</v>
      </c>
      <c r="F463" s="4">
        <f>ROUNDDOWN((H462*$G$5/12),0)</f>
        <v>22135</v>
      </c>
      <c r="G463" s="3">
        <f>E463-F463</f>
        <v>77865</v>
      </c>
      <c r="H463" s="9">
        <f>H462-G463-D463</f>
        <v>8776364</v>
      </c>
      <c r="I463" s="2">
        <f>I462+E463+D463</f>
        <v>45600000</v>
      </c>
    </row>
    <row r="464" spans="2:9" x14ac:dyDescent="0.4">
      <c r="B464" s="22">
        <f>IF(C464=1,B452+1,"")</f>
        <v>39</v>
      </c>
      <c r="C464" s="21">
        <f>IF(C463+1&gt;12,C463-11,C463+1)</f>
        <v>1</v>
      </c>
      <c r="D464" s="20">
        <f>IF(C464=6,$I$3,(IF(C464=12,$I$4,0)))</f>
        <v>0</v>
      </c>
      <c r="E464" s="19">
        <f>$G$4</f>
        <v>100000</v>
      </c>
      <c r="F464" s="18">
        <f>ROUNDDOWN((H463*$G$5/12),0)</f>
        <v>21940</v>
      </c>
      <c r="G464" s="17">
        <f>E464-F464</f>
        <v>78060</v>
      </c>
      <c r="H464" s="16">
        <f>H463-G464-D464</f>
        <v>8698304</v>
      </c>
      <c r="I464" s="16">
        <f>I463+E464+D464</f>
        <v>45700000</v>
      </c>
    </row>
    <row r="465" spans="2:9" x14ac:dyDescent="0.4">
      <c r="B465" s="15" t="str">
        <f>IF(C465=1,B453+1,"")</f>
        <v/>
      </c>
      <c r="C465" s="14">
        <f>IF(C464+1&gt;12,C464-11,C464+1)</f>
        <v>2</v>
      </c>
      <c r="D465" s="13">
        <f>IF(C465=6,$I$3,(IF(C465=12,$I$4,0)))</f>
        <v>0</v>
      </c>
      <c r="E465" s="12">
        <f>$G$4</f>
        <v>100000</v>
      </c>
      <c r="F465" s="11">
        <f>ROUNDDOWN((H464*$G$5/12),0)</f>
        <v>21745</v>
      </c>
      <c r="G465" s="10">
        <f>E465-F465</f>
        <v>78255</v>
      </c>
      <c r="H465" s="9">
        <f>H464-G465-D465</f>
        <v>8620049</v>
      </c>
      <c r="I465" s="9">
        <f>I464+E465+D465</f>
        <v>45800000</v>
      </c>
    </row>
    <row r="466" spans="2:9" x14ac:dyDescent="0.4">
      <c r="B466" s="15" t="str">
        <f>IF(C466=1,B454+1,"")</f>
        <v/>
      </c>
      <c r="C466" s="14">
        <f>IF(C465+1&gt;12,C465-11,C465+1)</f>
        <v>3</v>
      </c>
      <c r="D466" s="13">
        <f>IF(C466=6,$I$3,(IF(C466=12,$I$4,0)))</f>
        <v>0</v>
      </c>
      <c r="E466" s="12">
        <f>$G$4</f>
        <v>100000</v>
      </c>
      <c r="F466" s="11">
        <f>ROUNDDOWN((H465*$G$5/12),0)</f>
        <v>21550</v>
      </c>
      <c r="G466" s="10">
        <f>E466-F466</f>
        <v>78450</v>
      </c>
      <c r="H466" s="9">
        <f>H465-G466-D466</f>
        <v>8541599</v>
      </c>
      <c r="I466" s="9">
        <f>I465+E466+D466</f>
        <v>45900000</v>
      </c>
    </row>
    <row r="467" spans="2:9" x14ac:dyDescent="0.4">
      <c r="B467" s="15" t="str">
        <f>IF(C467=1,B455+1,"")</f>
        <v/>
      </c>
      <c r="C467" s="14">
        <f>IF(C466+1&gt;12,C466-11,C466+1)</f>
        <v>4</v>
      </c>
      <c r="D467" s="13">
        <f>IF(C467=6,$I$3,(IF(C467=12,$I$4,0)))</f>
        <v>0</v>
      </c>
      <c r="E467" s="12">
        <f>$G$4</f>
        <v>100000</v>
      </c>
      <c r="F467" s="11">
        <f>ROUNDDOWN((H466*$G$5/12),0)</f>
        <v>21353</v>
      </c>
      <c r="G467" s="10">
        <f>E467-F467</f>
        <v>78647</v>
      </c>
      <c r="H467" s="9">
        <f>H466-G467-D467</f>
        <v>8462952</v>
      </c>
      <c r="I467" s="9">
        <f>I466+E467+D467</f>
        <v>46000000</v>
      </c>
    </row>
    <row r="468" spans="2:9" x14ac:dyDescent="0.4">
      <c r="B468" s="15" t="str">
        <f>IF(C468=1,B456+1,"")</f>
        <v/>
      </c>
      <c r="C468" s="14">
        <f>IF(C467+1&gt;12,C467-11,C467+1)</f>
        <v>5</v>
      </c>
      <c r="D468" s="13">
        <f>IF(C468=6,$I$3,(IF(C468=12,$I$4,0)))</f>
        <v>0</v>
      </c>
      <c r="E468" s="12">
        <f>$G$4</f>
        <v>100000</v>
      </c>
      <c r="F468" s="11">
        <f>ROUNDDOWN((H467*$G$5/12),0)</f>
        <v>21157</v>
      </c>
      <c r="G468" s="10">
        <f>E468-F468</f>
        <v>78843</v>
      </c>
      <c r="H468" s="9">
        <f>H467-G468-D468</f>
        <v>8384109</v>
      </c>
      <c r="I468" s="9">
        <f>I467+E468+D468</f>
        <v>46100000</v>
      </c>
    </row>
    <row r="469" spans="2:9" x14ac:dyDescent="0.4">
      <c r="B469" s="15" t="str">
        <f>IF(C469=1,B457+1,"")</f>
        <v/>
      </c>
      <c r="C469" s="14">
        <f>IF(C468+1&gt;12,C468-11,C468+1)</f>
        <v>6</v>
      </c>
      <c r="D469" s="13">
        <f>IF(C469=6,$I$3,(IF(C469=12,$I$4,0)))</f>
        <v>0</v>
      </c>
      <c r="E469" s="12">
        <f>$G$4</f>
        <v>100000</v>
      </c>
      <c r="F469" s="11">
        <f>ROUNDDOWN((H468*$G$5/12),0)</f>
        <v>20960</v>
      </c>
      <c r="G469" s="10">
        <f>E469-F469</f>
        <v>79040</v>
      </c>
      <c r="H469" s="9">
        <f>H468-G469-D469</f>
        <v>8305069</v>
      </c>
      <c r="I469" s="9">
        <f>I468+E469+D469</f>
        <v>46200000</v>
      </c>
    </row>
    <row r="470" spans="2:9" x14ac:dyDescent="0.4">
      <c r="B470" s="15" t="str">
        <f>IF(C470=1,B458+1,"")</f>
        <v/>
      </c>
      <c r="C470" s="14">
        <f>IF(C469+1&gt;12,C469-11,C469+1)</f>
        <v>7</v>
      </c>
      <c r="D470" s="13">
        <f>IF(C470=6,$I$3,(IF(C470=12,$I$4,0)))</f>
        <v>0</v>
      </c>
      <c r="E470" s="12">
        <f>$G$4</f>
        <v>100000</v>
      </c>
      <c r="F470" s="11">
        <f>ROUNDDOWN((H469*$G$5/12),0)</f>
        <v>20762</v>
      </c>
      <c r="G470" s="10">
        <f>E470-F470</f>
        <v>79238</v>
      </c>
      <c r="H470" s="9">
        <f>H469-G470-D470</f>
        <v>8225831</v>
      </c>
      <c r="I470" s="9">
        <f>I469+E470+D470</f>
        <v>46300000</v>
      </c>
    </row>
    <row r="471" spans="2:9" x14ac:dyDescent="0.4">
      <c r="B471" s="15" t="str">
        <f>IF(C471=1,B459+1,"")</f>
        <v/>
      </c>
      <c r="C471" s="14">
        <f>IF(C470+1&gt;12,C470-11,C470+1)</f>
        <v>8</v>
      </c>
      <c r="D471" s="13">
        <f>IF(C471=6,$I$3,(IF(C471=12,$I$4,0)))</f>
        <v>0</v>
      </c>
      <c r="E471" s="12">
        <f>$G$4</f>
        <v>100000</v>
      </c>
      <c r="F471" s="11">
        <f>ROUNDDOWN((H470*$G$5/12),0)</f>
        <v>20564</v>
      </c>
      <c r="G471" s="10">
        <f>E471-F471</f>
        <v>79436</v>
      </c>
      <c r="H471" s="9">
        <f>H470-G471-D471</f>
        <v>8146395</v>
      </c>
      <c r="I471" s="9">
        <f>I470+E471+D471</f>
        <v>46400000</v>
      </c>
    </row>
    <row r="472" spans="2:9" x14ac:dyDescent="0.4">
      <c r="B472" s="15" t="str">
        <f>IF(C472=1,B460+1,"")</f>
        <v/>
      </c>
      <c r="C472" s="14">
        <f>IF(C471+1&gt;12,C471-11,C471+1)</f>
        <v>9</v>
      </c>
      <c r="D472" s="13">
        <f>IF(C472=6,$I$3,(IF(C472=12,$I$4,0)))</f>
        <v>0</v>
      </c>
      <c r="E472" s="12">
        <f>$G$4</f>
        <v>100000</v>
      </c>
      <c r="F472" s="11">
        <f>ROUNDDOWN((H471*$G$5/12),0)</f>
        <v>20365</v>
      </c>
      <c r="G472" s="10">
        <f>E472-F472</f>
        <v>79635</v>
      </c>
      <c r="H472" s="9">
        <f>H471-G472-D472</f>
        <v>8066760</v>
      </c>
      <c r="I472" s="9">
        <f>I471+E472+D472</f>
        <v>46500000</v>
      </c>
    </row>
    <row r="473" spans="2:9" x14ac:dyDescent="0.4">
      <c r="B473" s="15" t="str">
        <f>IF(C473=1,B461+1,"")</f>
        <v/>
      </c>
      <c r="C473" s="14">
        <f>IF(C472+1&gt;12,C472-11,C472+1)</f>
        <v>10</v>
      </c>
      <c r="D473" s="13">
        <f>IF(C473=6,$I$3,(IF(C473=12,$I$4,0)))</f>
        <v>0</v>
      </c>
      <c r="E473" s="12">
        <f>$G$4</f>
        <v>100000</v>
      </c>
      <c r="F473" s="11">
        <f>ROUNDDOWN((H472*$G$5/12),0)</f>
        <v>20166</v>
      </c>
      <c r="G473" s="10">
        <f>E473-F473</f>
        <v>79834</v>
      </c>
      <c r="H473" s="9">
        <f>H472-G473-D473</f>
        <v>7986926</v>
      </c>
      <c r="I473" s="9">
        <f>I472+E473+D473</f>
        <v>46600000</v>
      </c>
    </row>
    <row r="474" spans="2:9" x14ac:dyDescent="0.4">
      <c r="B474" s="15" t="str">
        <f>IF(C474=1,B462+1,"")</f>
        <v/>
      </c>
      <c r="C474" s="14">
        <f>IF(C473+1&gt;12,C473-11,C473+1)</f>
        <v>11</v>
      </c>
      <c r="D474" s="13">
        <f>IF(C474=6,$I$3,(IF(C474=12,$I$4,0)))</f>
        <v>0</v>
      </c>
      <c r="E474" s="12">
        <f>$G$4</f>
        <v>100000</v>
      </c>
      <c r="F474" s="11">
        <f>ROUNDDOWN((H473*$G$5/12),0)</f>
        <v>19967</v>
      </c>
      <c r="G474" s="10">
        <f>E474-F474</f>
        <v>80033</v>
      </c>
      <c r="H474" s="9">
        <f>H473-G474-D474</f>
        <v>7906893</v>
      </c>
      <c r="I474" s="9">
        <f>I473+E474+D474</f>
        <v>46700000</v>
      </c>
    </row>
    <row r="475" spans="2:9" ht="19.5" thickBot="1" x14ac:dyDescent="0.45">
      <c r="B475" s="8" t="str">
        <f>IF(C475=1,B463+1,"")</f>
        <v/>
      </c>
      <c r="C475" s="7">
        <f>IF(C474+1&gt;12,C474-11,C474+1)</f>
        <v>12</v>
      </c>
      <c r="D475" s="6">
        <f>IF(C475=6,$I$3,(IF(C475=12,$I$4,0)))</f>
        <v>0</v>
      </c>
      <c r="E475" s="5">
        <f>$G$4</f>
        <v>100000</v>
      </c>
      <c r="F475" s="4">
        <f>ROUNDDOWN((H474*$G$5/12),0)</f>
        <v>19767</v>
      </c>
      <c r="G475" s="3">
        <f>E475-F475</f>
        <v>80233</v>
      </c>
      <c r="H475" s="2">
        <f>H474-G475-D475</f>
        <v>7826660</v>
      </c>
      <c r="I475" s="2">
        <f>I474+E475+D475</f>
        <v>46800000</v>
      </c>
    </row>
    <row r="476" spans="2:9" x14ac:dyDescent="0.4">
      <c r="B476" s="22">
        <f>IF(C476=1,B464+1,"")</f>
        <v>40</v>
      </c>
      <c r="C476" s="21">
        <f>IF(C475+1&gt;12,C475-11,C475+1)</f>
        <v>1</v>
      </c>
      <c r="D476" s="20">
        <f>IF(C476=6,$I$3,(IF(C476=12,$I$4,0)))</f>
        <v>0</v>
      </c>
      <c r="E476" s="19">
        <f>$G$4</f>
        <v>100000</v>
      </c>
      <c r="F476" s="18">
        <f>ROUNDDOWN((H475*$G$5/12),0)</f>
        <v>19566</v>
      </c>
      <c r="G476" s="17">
        <f>E476-F476</f>
        <v>80434</v>
      </c>
      <c r="H476" s="9">
        <f>H475-G476-D476</f>
        <v>7746226</v>
      </c>
      <c r="I476" s="16">
        <f>I475+E476+D476</f>
        <v>46900000</v>
      </c>
    </row>
    <row r="477" spans="2:9" x14ac:dyDescent="0.4">
      <c r="B477" s="15" t="str">
        <f>IF(C477=1,B465+1,"")</f>
        <v/>
      </c>
      <c r="C477" s="14">
        <f>IF(C476+1&gt;12,C476-11,C476+1)</f>
        <v>2</v>
      </c>
      <c r="D477" s="13">
        <f>IF(C477=6,$I$3,(IF(C477=12,$I$4,0)))</f>
        <v>0</v>
      </c>
      <c r="E477" s="12">
        <f>$G$4</f>
        <v>100000</v>
      </c>
      <c r="F477" s="11">
        <f>ROUNDDOWN((H476*$G$5/12),0)</f>
        <v>19365</v>
      </c>
      <c r="G477" s="10">
        <f>E477-F477</f>
        <v>80635</v>
      </c>
      <c r="H477" s="9">
        <f>H476-G477-D477</f>
        <v>7665591</v>
      </c>
      <c r="I477" s="9">
        <f>I476+E477+D477</f>
        <v>47000000</v>
      </c>
    </row>
    <row r="478" spans="2:9" x14ac:dyDescent="0.4">
      <c r="B478" s="15" t="str">
        <f>IF(C478=1,B466+1,"")</f>
        <v/>
      </c>
      <c r="C478" s="14">
        <f>IF(C477+1&gt;12,C477-11,C477+1)</f>
        <v>3</v>
      </c>
      <c r="D478" s="13">
        <f>IF(C478=6,$I$3,(IF(C478=12,$I$4,0)))</f>
        <v>0</v>
      </c>
      <c r="E478" s="12">
        <f>$G$4</f>
        <v>100000</v>
      </c>
      <c r="F478" s="11">
        <f>ROUNDDOWN((H477*$G$5/12),0)</f>
        <v>19163</v>
      </c>
      <c r="G478" s="10">
        <f>E478-F478</f>
        <v>80837</v>
      </c>
      <c r="H478" s="9">
        <f>H477-G478-D478</f>
        <v>7584754</v>
      </c>
      <c r="I478" s="9">
        <f>I477+E478+D478</f>
        <v>47100000</v>
      </c>
    </row>
    <row r="479" spans="2:9" x14ac:dyDescent="0.4">
      <c r="B479" s="15" t="str">
        <f>IF(C479=1,B467+1,"")</f>
        <v/>
      </c>
      <c r="C479" s="14">
        <f>IF(C478+1&gt;12,C478-11,C478+1)</f>
        <v>4</v>
      </c>
      <c r="D479" s="13">
        <f>IF(C479=6,$I$3,(IF(C479=12,$I$4,0)))</f>
        <v>0</v>
      </c>
      <c r="E479" s="12">
        <f>$G$4</f>
        <v>100000</v>
      </c>
      <c r="F479" s="11">
        <f>ROUNDDOWN((H478*$G$5/12),0)</f>
        <v>18961</v>
      </c>
      <c r="G479" s="10">
        <f>E479-F479</f>
        <v>81039</v>
      </c>
      <c r="H479" s="9">
        <f>H478-G479-D479</f>
        <v>7503715</v>
      </c>
      <c r="I479" s="9">
        <f>I478+E479+D479</f>
        <v>47200000</v>
      </c>
    </row>
    <row r="480" spans="2:9" x14ac:dyDescent="0.4">
      <c r="B480" s="15" t="str">
        <f>IF(C480=1,B468+1,"")</f>
        <v/>
      </c>
      <c r="C480" s="14">
        <f>IF(C479+1&gt;12,C479-11,C479+1)</f>
        <v>5</v>
      </c>
      <c r="D480" s="13">
        <f>IF(C480=6,$I$3,(IF(C480=12,$I$4,0)))</f>
        <v>0</v>
      </c>
      <c r="E480" s="12">
        <f>$G$4</f>
        <v>100000</v>
      </c>
      <c r="F480" s="11">
        <f>ROUNDDOWN((H479*$G$5/12),0)</f>
        <v>18759</v>
      </c>
      <c r="G480" s="10">
        <f>E480-F480</f>
        <v>81241</v>
      </c>
      <c r="H480" s="9">
        <f>H479-G480-D480</f>
        <v>7422474</v>
      </c>
      <c r="I480" s="9">
        <f>I479+E480+D480</f>
        <v>47300000</v>
      </c>
    </row>
    <row r="481" spans="2:9" x14ac:dyDescent="0.4">
      <c r="B481" s="15" t="str">
        <f>IF(C481=1,B469+1,"")</f>
        <v/>
      </c>
      <c r="C481" s="14">
        <f>IF(C480+1&gt;12,C480-11,C480+1)</f>
        <v>6</v>
      </c>
      <c r="D481" s="13">
        <f>IF(C481=6,$I$3,(IF(C481=12,$I$4,0)))</f>
        <v>0</v>
      </c>
      <c r="E481" s="12">
        <f>$G$4</f>
        <v>100000</v>
      </c>
      <c r="F481" s="11">
        <f>ROUNDDOWN((H480*$G$5/12),0)</f>
        <v>18556</v>
      </c>
      <c r="G481" s="10">
        <f>E481-F481</f>
        <v>81444</v>
      </c>
      <c r="H481" s="9">
        <f>H480-G481-D481</f>
        <v>7341030</v>
      </c>
      <c r="I481" s="9">
        <f>I480+E481+D481</f>
        <v>47400000</v>
      </c>
    </row>
    <row r="482" spans="2:9" x14ac:dyDescent="0.4">
      <c r="B482" s="15" t="str">
        <f>IF(C482=1,B470+1,"")</f>
        <v/>
      </c>
      <c r="C482" s="14">
        <f>IF(C481+1&gt;12,C481-11,C481+1)</f>
        <v>7</v>
      </c>
      <c r="D482" s="13">
        <f>IF(C482=6,$I$3,(IF(C482=12,$I$4,0)))</f>
        <v>0</v>
      </c>
      <c r="E482" s="12">
        <f>$G$4</f>
        <v>100000</v>
      </c>
      <c r="F482" s="11">
        <f>ROUNDDOWN((H481*$G$5/12),0)</f>
        <v>18352</v>
      </c>
      <c r="G482" s="10">
        <f>E482-F482</f>
        <v>81648</v>
      </c>
      <c r="H482" s="9">
        <f>H481-G482-D482</f>
        <v>7259382</v>
      </c>
      <c r="I482" s="9">
        <f>I481+E482+D482</f>
        <v>47500000</v>
      </c>
    </row>
    <row r="483" spans="2:9" x14ac:dyDescent="0.4">
      <c r="B483" s="15" t="str">
        <f>IF(C483=1,B471+1,"")</f>
        <v/>
      </c>
      <c r="C483" s="14">
        <f>IF(C482+1&gt;12,C482-11,C482+1)</f>
        <v>8</v>
      </c>
      <c r="D483" s="13">
        <f>IF(C483=6,$I$3,(IF(C483=12,$I$4,0)))</f>
        <v>0</v>
      </c>
      <c r="E483" s="12">
        <f>$G$4</f>
        <v>100000</v>
      </c>
      <c r="F483" s="11">
        <f>ROUNDDOWN((H482*$G$5/12),0)</f>
        <v>18148</v>
      </c>
      <c r="G483" s="10">
        <f>E483-F483</f>
        <v>81852</v>
      </c>
      <c r="H483" s="9">
        <f>H482-G483-D483</f>
        <v>7177530</v>
      </c>
      <c r="I483" s="9">
        <f>I482+E483+D483</f>
        <v>47600000</v>
      </c>
    </row>
    <row r="484" spans="2:9" x14ac:dyDescent="0.4">
      <c r="B484" s="15" t="str">
        <f>IF(C484=1,B472+1,"")</f>
        <v/>
      </c>
      <c r="C484" s="14">
        <f>IF(C483+1&gt;12,C483-11,C483+1)</f>
        <v>9</v>
      </c>
      <c r="D484" s="13">
        <f>IF(C484=6,$I$3,(IF(C484=12,$I$4,0)))</f>
        <v>0</v>
      </c>
      <c r="E484" s="12">
        <f>$G$4</f>
        <v>100000</v>
      </c>
      <c r="F484" s="11">
        <f>ROUNDDOWN((H483*$G$5/12),0)</f>
        <v>17943</v>
      </c>
      <c r="G484" s="10">
        <f>E484-F484</f>
        <v>82057</v>
      </c>
      <c r="H484" s="9">
        <f>H483-G484-D484</f>
        <v>7095473</v>
      </c>
      <c r="I484" s="9">
        <f>I483+E484+D484</f>
        <v>47700000</v>
      </c>
    </row>
    <row r="485" spans="2:9" x14ac:dyDescent="0.4">
      <c r="B485" s="15" t="str">
        <f>IF(C485=1,B473+1,"")</f>
        <v/>
      </c>
      <c r="C485" s="14">
        <f>IF(C484+1&gt;12,C484-11,C484+1)</f>
        <v>10</v>
      </c>
      <c r="D485" s="13">
        <f>IF(C485=6,$I$3,(IF(C485=12,$I$4,0)))</f>
        <v>0</v>
      </c>
      <c r="E485" s="12">
        <f>$G$4</f>
        <v>100000</v>
      </c>
      <c r="F485" s="11">
        <f>ROUNDDOWN((H484*$G$5/12),0)</f>
        <v>17738</v>
      </c>
      <c r="G485" s="10">
        <f>E485-F485</f>
        <v>82262</v>
      </c>
      <c r="H485" s="9">
        <f>H484-G485-D485</f>
        <v>7013211</v>
      </c>
      <c r="I485" s="9">
        <f>I484+E485+D485</f>
        <v>47800000</v>
      </c>
    </row>
    <row r="486" spans="2:9" x14ac:dyDescent="0.4">
      <c r="B486" s="15" t="str">
        <f>IF(C486=1,B474+1,"")</f>
        <v/>
      </c>
      <c r="C486" s="14">
        <f>IF(C485+1&gt;12,C485-11,C485+1)</f>
        <v>11</v>
      </c>
      <c r="D486" s="13">
        <f>IF(C486=6,$I$3,(IF(C486=12,$I$4,0)))</f>
        <v>0</v>
      </c>
      <c r="E486" s="12">
        <f>$G$4</f>
        <v>100000</v>
      </c>
      <c r="F486" s="11">
        <f>ROUNDDOWN((H485*$G$5/12),0)</f>
        <v>17533</v>
      </c>
      <c r="G486" s="10">
        <f>E486-F486</f>
        <v>82467</v>
      </c>
      <c r="H486" s="9">
        <f>H485-G486-D486</f>
        <v>6930744</v>
      </c>
      <c r="I486" s="9">
        <f>I485+E486+D486</f>
        <v>47900000</v>
      </c>
    </row>
    <row r="487" spans="2:9" ht="19.5" thickBot="1" x14ac:dyDescent="0.45">
      <c r="B487" s="8" t="str">
        <f>IF(C487=1,B475+1,"")</f>
        <v/>
      </c>
      <c r="C487" s="7">
        <f>IF(C486+1&gt;12,C486-11,C486+1)</f>
        <v>12</v>
      </c>
      <c r="D487" s="6">
        <f>IF(C487=6,$I$3,(IF(C487=12,$I$4,0)))</f>
        <v>0</v>
      </c>
      <c r="E487" s="5">
        <f>$G$4</f>
        <v>100000</v>
      </c>
      <c r="F487" s="4">
        <f>ROUNDDOWN((H486*$G$5/12),0)</f>
        <v>17326</v>
      </c>
      <c r="G487" s="3">
        <f>E487-F487</f>
        <v>82674</v>
      </c>
      <c r="H487" s="9">
        <f>H486-G487-D487</f>
        <v>6848070</v>
      </c>
      <c r="I487" s="2">
        <f>I486+E487+D487</f>
        <v>48000000</v>
      </c>
    </row>
    <row r="488" spans="2:9" x14ac:dyDescent="0.4">
      <c r="B488" s="22">
        <f>IF(C488=1,B476+1,"")</f>
        <v>41</v>
      </c>
      <c r="C488" s="21">
        <f>IF(C487+1&gt;12,C487-11,C487+1)</f>
        <v>1</v>
      </c>
      <c r="D488" s="20">
        <f>IF(C488=6,$I$3,(IF(C488=12,$I$4,0)))</f>
        <v>0</v>
      </c>
      <c r="E488" s="19">
        <f>$G$4</f>
        <v>100000</v>
      </c>
      <c r="F488" s="18">
        <f>ROUNDDOWN((H487*$G$5/12),0)</f>
        <v>17120</v>
      </c>
      <c r="G488" s="17">
        <f>E488-F488</f>
        <v>82880</v>
      </c>
      <c r="H488" s="16">
        <f>H487-G488-D488</f>
        <v>6765190</v>
      </c>
      <c r="I488" s="16">
        <f>I487+E488+D488</f>
        <v>48100000</v>
      </c>
    </row>
    <row r="489" spans="2:9" x14ac:dyDescent="0.4">
      <c r="B489" s="15" t="str">
        <f>IF(C489=1,B477+1,"")</f>
        <v/>
      </c>
      <c r="C489" s="14">
        <f>IF(C488+1&gt;12,C488-11,C488+1)</f>
        <v>2</v>
      </c>
      <c r="D489" s="13">
        <f>IF(C489=6,$I$3,(IF(C489=12,$I$4,0)))</f>
        <v>0</v>
      </c>
      <c r="E489" s="12">
        <f>$G$4</f>
        <v>100000</v>
      </c>
      <c r="F489" s="11">
        <f>ROUNDDOWN((H488*$G$5/12),0)</f>
        <v>16912</v>
      </c>
      <c r="G489" s="10">
        <f>E489-F489</f>
        <v>83088</v>
      </c>
      <c r="H489" s="9">
        <f>H488-G489-D489</f>
        <v>6682102</v>
      </c>
      <c r="I489" s="9">
        <f>I488+E489+D489</f>
        <v>48200000</v>
      </c>
    </row>
    <row r="490" spans="2:9" x14ac:dyDescent="0.4">
      <c r="B490" s="15" t="str">
        <f>IF(C490=1,B478+1,"")</f>
        <v/>
      </c>
      <c r="C490" s="14">
        <f>IF(C489+1&gt;12,C489-11,C489+1)</f>
        <v>3</v>
      </c>
      <c r="D490" s="13">
        <f>IF(C490=6,$I$3,(IF(C490=12,$I$4,0)))</f>
        <v>0</v>
      </c>
      <c r="E490" s="12">
        <f>$G$4</f>
        <v>100000</v>
      </c>
      <c r="F490" s="11">
        <f>ROUNDDOWN((H489*$G$5/12),0)</f>
        <v>16705</v>
      </c>
      <c r="G490" s="10">
        <f>E490-F490</f>
        <v>83295</v>
      </c>
      <c r="H490" s="9">
        <f>H489-G490-D490</f>
        <v>6598807</v>
      </c>
      <c r="I490" s="9">
        <f>I489+E490+D490</f>
        <v>48300000</v>
      </c>
    </row>
    <row r="491" spans="2:9" x14ac:dyDescent="0.4">
      <c r="B491" s="15" t="str">
        <f>IF(C491=1,B479+1,"")</f>
        <v/>
      </c>
      <c r="C491" s="14">
        <f>IF(C490+1&gt;12,C490-11,C490+1)</f>
        <v>4</v>
      </c>
      <c r="D491" s="13">
        <f>IF(C491=6,$I$3,(IF(C491=12,$I$4,0)))</f>
        <v>0</v>
      </c>
      <c r="E491" s="12">
        <f>$G$4</f>
        <v>100000</v>
      </c>
      <c r="F491" s="11">
        <f>ROUNDDOWN((H490*$G$5/12),0)</f>
        <v>16497</v>
      </c>
      <c r="G491" s="10">
        <f>E491-F491</f>
        <v>83503</v>
      </c>
      <c r="H491" s="9">
        <f>H490-G491-D491</f>
        <v>6515304</v>
      </c>
      <c r="I491" s="9">
        <f>I490+E491+D491</f>
        <v>48400000</v>
      </c>
    </row>
    <row r="492" spans="2:9" x14ac:dyDescent="0.4">
      <c r="B492" s="15" t="str">
        <f>IF(C492=1,B480+1,"")</f>
        <v/>
      </c>
      <c r="C492" s="14">
        <f>IF(C491+1&gt;12,C491-11,C491+1)</f>
        <v>5</v>
      </c>
      <c r="D492" s="13">
        <f>IF(C492=6,$I$3,(IF(C492=12,$I$4,0)))</f>
        <v>0</v>
      </c>
      <c r="E492" s="12">
        <f>$G$4</f>
        <v>100000</v>
      </c>
      <c r="F492" s="11">
        <f>ROUNDDOWN((H491*$G$5/12),0)</f>
        <v>16288</v>
      </c>
      <c r="G492" s="10">
        <f>E492-F492</f>
        <v>83712</v>
      </c>
      <c r="H492" s="9">
        <f>H491-G492-D492</f>
        <v>6431592</v>
      </c>
      <c r="I492" s="9">
        <f>I491+E492+D492</f>
        <v>48500000</v>
      </c>
    </row>
    <row r="493" spans="2:9" x14ac:dyDescent="0.4">
      <c r="B493" s="15" t="str">
        <f>IF(C493=1,B481+1,"")</f>
        <v/>
      </c>
      <c r="C493" s="14">
        <f>IF(C492+1&gt;12,C492-11,C492+1)</f>
        <v>6</v>
      </c>
      <c r="D493" s="13">
        <f>IF(C493=6,$I$3,(IF(C493=12,$I$4,0)))</f>
        <v>0</v>
      </c>
      <c r="E493" s="12">
        <f>$G$4</f>
        <v>100000</v>
      </c>
      <c r="F493" s="11">
        <f>ROUNDDOWN((H492*$G$5/12),0)</f>
        <v>16078</v>
      </c>
      <c r="G493" s="10">
        <f>E493-F493</f>
        <v>83922</v>
      </c>
      <c r="H493" s="9">
        <f>H492-G493-D493</f>
        <v>6347670</v>
      </c>
      <c r="I493" s="9">
        <f>I492+E493+D493</f>
        <v>48600000</v>
      </c>
    </row>
    <row r="494" spans="2:9" x14ac:dyDescent="0.4">
      <c r="B494" s="15" t="str">
        <f>IF(C494=1,B482+1,"")</f>
        <v/>
      </c>
      <c r="C494" s="14">
        <f>IF(C493+1&gt;12,C493-11,C493+1)</f>
        <v>7</v>
      </c>
      <c r="D494" s="13">
        <f>IF(C494=6,$I$3,(IF(C494=12,$I$4,0)))</f>
        <v>0</v>
      </c>
      <c r="E494" s="12">
        <f>$G$4</f>
        <v>100000</v>
      </c>
      <c r="F494" s="11">
        <f>ROUNDDOWN((H493*$G$5/12),0)</f>
        <v>15869</v>
      </c>
      <c r="G494" s="10">
        <f>E494-F494</f>
        <v>84131</v>
      </c>
      <c r="H494" s="9">
        <f>H493-G494-D494</f>
        <v>6263539</v>
      </c>
      <c r="I494" s="9">
        <f>I493+E494+D494</f>
        <v>48700000</v>
      </c>
    </row>
    <row r="495" spans="2:9" x14ac:dyDescent="0.4">
      <c r="B495" s="15" t="str">
        <f>IF(C495=1,B483+1,"")</f>
        <v/>
      </c>
      <c r="C495" s="14">
        <f>IF(C494+1&gt;12,C494-11,C494+1)</f>
        <v>8</v>
      </c>
      <c r="D495" s="13">
        <f>IF(C495=6,$I$3,(IF(C495=12,$I$4,0)))</f>
        <v>0</v>
      </c>
      <c r="E495" s="12">
        <f>$G$4</f>
        <v>100000</v>
      </c>
      <c r="F495" s="11">
        <f>ROUNDDOWN((H494*$G$5/12),0)</f>
        <v>15658</v>
      </c>
      <c r="G495" s="10">
        <f>E495-F495</f>
        <v>84342</v>
      </c>
      <c r="H495" s="9">
        <f>H494-G495-D495</f>
        <v>6179197</v>
      </c>
      <c r="I495" s="9">
        <f>I494+E495+D495</f>
        <v>48800000</v>
      </c>
    </row>
    <row r="496" spans="2:9" x14ac:dyDescent="0.4">
      <c r="B496" s="15" t="str">
        <f>IF(C496=1,B484+1,"")</f>
        <v/>
      </c>
      <c r="C496" s="14">
        <f>IF(C495+1&gt;12,C495-11,C495+1)</f>
        <v>9</v>
      </c>
      <c r="D496" s="13">
        <f>IF(C496=6,$I$3,(IF(C496=12,$I$4,0)))</f>
        <v>0</v>
      </c>
      <c r="E496" s="12">
        <f>$G$4</f>
        <v>100000</v>
      </c>
      <c r="F496" s="11">
        <f>ROUNDDOWN((H495*$G$5/12),0)</f>
        <v>15447</v>
      </c>
      <c r="G496" s="10">
        <f>E496-F496</f>
        <v>84553</v>
      </c>
      <c r="H496" s="9">
        <f>H495-G496-D496</f>
        <v>6094644</v>
      </c>
      <c r="I496" s="9">
        <f>I495+E496+D496</f>
        <v>48900000</v>
      </c>
    </row>
    <row r="497" spans="2:9" x14ac:dyDescent="0.4">
      <c r="B497" s="15" t="str">
        <f>IF(C497=1,B485+1,"")</f>
        <v/>
      </c>
      <c r="C497" s="14">
        <f>IF(C496+1&gt;12,C496-11,C496+1)</f>
        <v>10</v>
      </c>
      <c r="D497" s="13">
        <f>IF(C497=6,$I$3,(IF(C497=12,$I$4,0)))</f>
        <v>0</v>
      </c>
      <c r="E497" s="12">
        <f>$G$4</f>
        <v>100000</v>
      </c>
      <c r="F497" s="11">
        <f>ROUNDDOWN((H496*$G$5/12),0)</f>
        <v>15236</v>
      </c>
      <c r="G497" s="10">
        <f>E497-F497</f>
        <v>84764</v>
      </c>
      <c r="H497" s="9">
        <f>H496-G497-D497</f>
        <v>6009880</v>
      </c>
      <c r="I497" s="9">
        <f>I496+E497+D497</f>
        <v>49000000</v>
      </c>
    </row>
    <row r="498" spans="2:9" x14ac:dyDescent="0.4">
      <c r="B498" s="15" t="str">
        <f>IF(C498=1,B486+1,"")</f>
        <v/>
      </c>
      <c r="C498" s="14">
        <f>IF(C497+1&gt;12,C497-11,C497+1)</f>
        <v>11</v>
      </c>
      <c r="D498" s="13">
        <f>IF(C498=6,$I$3,(IF(C498=12,$I$4,0)))</f>
        <v>0</v>
      </c>
      <c r="E498" s="12">
        <f>$G$4</f>
        <v>100000</v>
      </c>
      <c r="F498" s="11">
        <f>ROUNDDOWN((H497*$G$5/12),0)</f>
        <v>15024</v>
      </c>
      <c r="G498" s="10">
        <f>E498-F498</f>
        <v>84976</v>
      </c>
      <c r="H498" s="9">
        <f>H497-G498-D498</f>
        <v>5924904</v>
      </c>
      <c r="I498" s="9">
        <f>I497+E498+D498</f>
        <v>49100000</v>
      </c>
    </row>
    <row r="499" spans="2:9" ht="19.5" thickBot="1" x14ac:dyDescent="0.45">
      <c r="B499" s="8" t="str">
        <f>IF(C499=1,B487+1,"")</f>
        <v/>
      </c>
      <c r="C499" s="7">
        <f>IF(C498+1&gt;12,C498-11,C498+1)</f>
        <v>12</v>
      </c>
      <c r="D499" s="6">
        <f>IF(C499=6,$I$3,(IF(C499=12,$I$4,0)))</f>
        <v>0</v>
      </c>
      <c r="E499" s="5">
        <f>$G$4</f>
        <v>100000</v>
      </c>
      <c r="F499" s="4">
        <f>ROUNDDOWN((H498*$G$5/12),0)</f>
        <v>14812</v>
      </c>
      <c r="G499" s="3">
        <f>E499-F499</f>
        <v>85188</v>
      </c>
      <c r="H499" s="2">
        <f>H498-G499-D499</f>
        <v>5839716</v>
      </c>
      <c r="I499" s="2">
        <f>I498+E499+D499</f>
        <v>49200000</v>
      </c>
    </row>
    <row r="500" spans="2:9" x14ac:dyDescent="0.4">
      <c r="B500" s="22">
        <f>IF(C500=1,B488+1,"")</f>
        <v>42</v>
      </c>
      <c r="C500" s="21">
        <f>IF(C499+1&gt;12,C499-11,C499+1)</f>
        <v>1</v>
      </c>
      <c r="D500" s="20">
        <f>IF(C500=6,$I$3,(IF(C500=12,$I$4,0)))</f>
        <v>0</v>
      </c>
      <c r="E500" s="19">
        <f>$G$4</f>
        <v>100000</v>
      </c>
      <c r="F500" s="18">
        <f>ROUNDDOWN((H499*$G$5/12),0)</f>
        <v>14599</v>
      </c>
      <c r="G500" s="17">
        <f>E500-F500</f>
        <v>85401</v>
      </c>
      <c r="H500" s="9">
        <f>H499-G500-D500</f>
        <v>5754315</v>
      </c>
      <c r="I500" s="16">
        <f>I499+E500+D500</f>
        <v>49300000</v>
      </c>
    </row>
    <row r="501" spans="2:9" x14ac:dyDescent="0.4">
      <c r="B501" s="15" t="str">
        <f>IF(C501=1,B489+1,"")</f>
        <v/>
      </c>
      <c r="C501" s="14">
        <f>IF(C500+1&gt;12,C500-11,C500+1)</f>
        <v>2</v>
      </c>
      <c r="D501" s="13">
        <f>IF(C501=6,$I$3,(IF(C501=12,$I$4,0)))</f>
        <v>0</v>
      </c>
      <c r="E501" s="12">
        <f>$G$4</f>
        <v>100000</v>
      </c>
      <c r="F501" s="11">
        <f>ROUNDDOWN((H500*$G$5/12),0)</f>
        <v>14385</v>
      </c>
      <c r="G501" s="10">
        <f>E501-F501</f>
        <v>85615</v>
      </c>
      <c r="H501" s="9">
        <f>H500-G501-D501</f>
        <v>5668700</v>
      </c>
      <c r="I501" s="9">
        <f>I500+E501+D501</f>
        <v>49400000</v>
      </c>
    </row>
    <row r="502" spans="2:9" x14ac:dyDescent="0.4">
      <c r="B502" s="15" t="str">
        <f>IF(C502=1,B490+1,"")</f>
        <v/>
      </c>
      <c r="C502" s="14">
        <f>IF(C501+1&gt;12,C501-11,C501+1)</f>
        <v>3</v>
      </c>
      <c r="D502" s="13">
        <f>IF(C502=6,$I$3,(IF(C502=12,$I$4,0)))</f>
        <v>0</v>
      </c>
      <c r="E502" s="12">
        <f>$G$4</f>
        <v>100000</v>
      </c>
      <c r="F502" s="11">
        <f>ROUNDDOWN((H501*$G$5/12),0)</f>
        <v>14171</v>
      </c>
      <c r="G502" s="10">
        <f>E502-F502</f>
        <v>85829</v>
      </c>
      <c r="H502" s="9">
        <f>H501-G502-D502</f>
        <v>5582871</v>
      </c>
      <c r="I502" s="9">
        <f>I501+E502+D502</f>
        <v>49500000</v>
      </c>
    </row>
    <row r="503" spans="2:9" x14ac:dyDescent="0.4">
      <c r="B503" s="15" t="str">
        <f>IF(C503=1,B491+1,"")</f>
        <v/>
      </c>
      <c r="C503" s="14">
        <f>IF(C502+1&gt;12,C502-11,C502+1)</f>
        <v>4</v>
      </c>
      <c r="D503" s="13">
        <f>IF(C503=6,$I$3,(IF(C503=12,$I$4,0)))</f>
        <v>0</v>
      </c>
      <c r="E503" s="12">
        <f>$G$4</f>
        <v>100000</v>
      </c>
      <c r="F503" s="11">
        <f>ROUNDDOWN((H502*$G$5/12),0)</f>
        <v>13957</v>
      </c>
      <c r="G503" s="10">
        <f>E503-F503</f>
        <v>86043</v>
      </c>
      <c r="H503" s="9">
        <f>H502-G503-D503</f>
        <v>5496828</v>
      </c>
      <c r="I503" s="9">
        <f>I502+E503+D503</f>
        <v>49600000</v>
      </c>
    </row>
    <row r="504" spans="2:9" x14ac:dyDescent="0.4">
      <c r="B504" s="15" t="str">
        <f>IF(C504=1,B492+1,"")</f>
        <v/>
      </c>
      <c r="C504" s="14">
        <f>IF(C503+1&gt;12,C503-11,C503+1)</f>
        <v>5</v>
      </c>
      <c r="D504" s="13">
        <f>IF(C504=6,$I$3,(IF(C504=12,$I$4,0)))</f>
        <v>0</v>
      </c>
      <c r="E504" s="12">
        <f>$G$4</f>
        <v>100000</v>
      </c>
      <c r="F504" s="11">
        <f>ROUNDDOWN((H503*$G$5/12),0)</f>
        <v>13742</v>
      </c>
      <c r="G504" s="10">
        <f>E504-F504</f>
        <v>86258</v>
      </c>
      <c r="H504" s="9">
        <f>H503-G504-D504</f>
        <v>5410570</v>
      </c>
      <c r="I504" s="9">
        <f>I503+E504+D504</f>
        <v>49700000</v>
      </c>
    </row>
    <row r="505" spans="2:9" x14ac:dyDescent="0.4">
      <c r="B505" s="15" t="str">
        <f>IF(C505=1,B493+1,"")</f>
        <v/>
      </c>
      <c r="C505" s="14">
        <f>IF(C504+1&gt;12,C504-11,C504+1)</f>
        <v>6</v>
      </c>
      <c r="D505" s="13">
        <f>IF(C505=6,$I$3,(IF(C505=12,$I$4,0)))</f>
        <v>0</v>
      </c>
      <c r="E505" s="12">
        <f>$G$4</f>
        <v>100000</v>
      </c>
      <c r="F505" s="11">
        <f>ROUNDDOWN((H504*$G$5/12),0)</f>
        <v>13526</v>
      </c>
      <c r="G505" s="10">
        <f>E505-F505</f>
        <v>86474</v>
      </c>
      <c r="H505" s="9">
        <f>H504-G505-D505</f>
        <v>5324096</v>
      </c>
      <c r="I505" s="9">
        <f>I504+E505+D505</f>
        <v>49800000</v>
      </c>
    </row>
    <row r="506" spans="2:9" x14ac:dyDescent="0.4">
      <c r="B506" s="15" t="str">
        <f>IF(C506=1,B494+1,"")</f>
        <v/>
      </c>
      <c r="C506" s="14">
        <f>IF(C505+1&gt;12,C505-11,C505+1)</f>
        <v>7</v>
      </c>
      <c r="D506" s="13">
        <f>IF(C506=6,$I$3,(IF(C506=12,$I$4,0)))</f>
        <v>0</v>
      </c>
      <c r="E506" s="12">
        <f>$G$4</f>
        <v>100000</v>
      </c>
      <c r="F506" s="11">
        <f>ROUNDDOWN((H505*$G$5/12),0)</f>
        <v>13310</v>
      </c>
      <c r="G506" s="10">
        <f>E506-F506</f>
        <v>86690</v>
      </c>
      <c r="H506" s="9">
        <f>H505-G506-D506</f>
        <v>5237406</v>
      </c>
      <c r="I506" s="9">
        <f>I505+E506+D506</f>
        <v>49900000</v>
      </c>
    </row>
    <row r="507" spans="2:9" x14ac:dyDescent="0.4">
      <c r="B507" s="15" t="str">
        <f>IF(C507=1,B495+1,"")</f>
        <v/>
      </c>
      <c r="C507" s="14">
        <f>IF(C506+1&gt;12,C506-11,C506+1)</f>
        <v>8</v>
      </c>
      <c r="D507" s="13">
        <f>IF(C507=6,$I$3,(IF(C507=12,$I$4,0)))</f>
        <v>0</v>
      </c>
      <c r="E507" s="12">
        <f>$G$4</f>
        <v>100000</v>
      </c>
      <c r="F507" s="11">
        <f>ROUNDDOWN((H506*$G$5/12),0)</f>
        <v>13093</v>
      </c>
      <c r="G507" s="10">
        <f>E507-F507</f>
        <v>86907</v>
      </c>
      <c r="H507" s="9">
        <f>H506-G507-D507</f>
        <v>5150499</v>
      </c>
      <c r="I507" s="9">
        <f>I506+E507+D507</f>
        <v>50000000</v>
      </c>
    </row>
    <row r="508" spans="2:9" x14ac:dyDescent="0.4">
      <c r="B508" s="15" t="str">
        <f>IF(C508=1,B496+1,"")</f>
        <v/>
      </c>
      <c r="C508" s="14">
        <f>IF(C507+1&gt;12,C507-11,C507+1)</f>
        <v>9</v>
      </c>
      <c r="D508" s="13">
        <f>IF(C508=6,$I$3,(IF(C508=12,$I$4,0)))</f>
        <v>0</v>
      </c>
      <c r="E508" s="12">
        <f>$G$4</f>
        <v>100000</v>
      </c>
      <c r="F508" s="11">
        <f>ROUNDDOWN((H507*$G$5/12),0)</f>
        <v>12876</v>
      </c>
      <c r="G508" s="10">
        <f>E508-F508</f>
        <v>87124</v>
      </c>
      <c r="H508" s="9">
        <f>H507-G508-D508</f>
        <v>5063375</v>
      </c>
      <c r="I508" s="9">
        <f>I507+E508+D508</f>
        <v>50100000</v>
      </c>
    </row>
    <row r="509" spans="2:9" x14ac:dyDescent="0.4">
      <c r="B509" s="15" t="str">
        <f>IF(C509=1,B497+1,"")</f>
        <v/>
      </c>
      <c r="C509" s="14">
        <f>IF(C508+1&gt;12,C508-11,C508+1)</f>
        <v>10</v>
      </c>
      <c r="D509" s="13">
        <f>IF(C509=6,$I$3,(IF(C509=12,$I$4,0)))</f>
        <v>0</v>
      </c>
      <c r="E509" s="12">
        <f>$G$4</f>
        <v>100000</v>
      </c>
      <c r="F509" s="11">
        <f>ROUNDDOWN((H508*$G$5/12),0)</f>
        <v>12658</v>
      </c>
      <c r="G509" s="10">
        <f>E509-F509</f>
        <v>87342</v>
      </c>
      <c r="H509" s="9">
        <f>H508-G509-D509</f>
        <v>4976033</v>
      </c>
      <c r="I509" s="9">
        <f>I508+E509+D509</f>
        <v>50200000</v>
      </c>
    </row>
    <row r="510" spans="2:9" x14ac:dyDescent="0.4">
      <c r="B510" s="15" t="str">
        <f>IF(C510=1,B498+1,"")</f>
        <v/>
      </c>
      <c r="C510" s="14">
        <f>IF(C509+1&gt;12,C509-11,C509+1)</f>
        <v>11</v>
      </c>
      <c r="D510" s="13">
        <f>IF(C510=6,$I$3,(IF(C510=12,$I$4,0)))</f>
        <v>0</v>
      </c>
      <c r="E510" s="12">
        <f>$G$4</f>
        <v>100000</v>
      </c>
      <c r="F510" s="11">
        <f>ROUNDDOWN((H509*$G$5/12),0)</f>
        <v>12440</v>
      </c>
      <c r="G510" s="10">
        <f>E510-F510</f>
        <v>87560</v>
      </c>
      <c r="H510" s="9">
        <f>H509-G510-D510</f>
        <v>4888473</v>
      </c>
      <c r="I510" s="9">
        <f>I509+E510+D510</f>
        <v>50300000</v>
      </c>
    </row>
    <row r="511" spans="2:9" ht="19.5" thickBot="1" x14ac:dyDescent="0.45">
      <c r="B511" s="8" t="str">
        <f>IF(C511=1,B499+1,"")</f>
        <v/>
      </c>
      <c r="C511" s="7">
        <f>IF(C510+1&gt;12,C510-11,C510+1)</f>
        <v>12</v>
      </c>
      <c r="D511" s="6">
        <f>IF(C511=6,$I$3,(IF(C511=12,$I$4,0)))</f>
        <v>0</v>
      </c>
      <c r="E511" s="5">
        <f>$G$4</f>
        <v>100000</v>
      </c>
      <c r="F511" s="4">
        <f>ROUNDDOWN((H510*$G$5/12),0)</f>
        <v>12221</v>
      </c>
      <c r="G511" s="3">
        <f>E511-F511</f>
        <v>87779</v>
      </c>
      <c r="H511" s="9">
        <f>H510-G511-D511</f>
        <v>4800694</v>
      </c>
      <c r="I511" s="2">
        <f>I510+E511+D511</f>
        <v>50400000</v>
      </c>
    </row>
    <row r="512" spans="2:9" x14ac:dyDescent="0.4">
      <c r="B512" s="22">
        <f>IF(C512=1,B500+1,"")</f>
        <v>43</v>
      </c>
      <c r="C512" s="21">
        <f>IF(C511+1&gt;12,C511-11,C511+1)</f>
        <v>1</v>
      </c>
      <c r="D512" s="20">
        <f>IF(C512=6,$I$3,(IF(C512=12,$I$4,0)))</f>
        <v>0</v>
      </c>
      <c r="E512" s="19">
        <f>$G$4</f>
        <v>100000</v>
      </c>
      <c r="F512" s="18">
        <f>ROUNDDOWN((H511*$G$5/12),0)</f>
        <v>12001</v>
      </c>
      <c r="G512" s="17">
        <f>E512-F512</f>
        <v>87999</v>
      </c>
      <c r="H512" s="16">
        <f>H511-G512-D512</f>
        <v>4712695</v>
      </c>
      <c r="I512" s="16">
        <f>I511+E512+D512</f>
        <v>50500000</v>
      </c>
    </row>
    <row r="513" spans="2:9" x14ac:dyDescent="0.4">
      <c r="B513" s="15" t="str">
        <f>IF(C513=1,B501+1,"")</f>
        <v/>
      </c>
      <c r="C513" s="14">
        <f>IF(C512+1&gt;12,C512-11,C512+1)</f>
        <v>2</v>
      </c>
      <c r="D513" s="13">
        <f>IF(C513=6,$I$3,(IF(C513=12,$I$4,0)))</f>
        <v>0</v>
      </c>
      <c r="E513" s="12">
        <f>$G$4</f>
        <v>100000</v>
      </c>
      <c r="F513" s="11">
        <f>ROUNDDOWN((H512*$G$5/12),0)</f>
        <v>11781</v>
      </c>
      <c r="G513" s="10">
        <f>E513-F513</f>
        <v>88219</v>
      </c>
      <c r="H513" s="9">
        <f>H512-G513-D513</f>
        <v>4624476</v>
      </c>
      <c r="I513" s="9">
        <f>I512+E513+D513</f>
        <v>50600000</v>
      </c>
    </row>
    <row r="514" spans="2:9" x14ac:dyDescent="0.4">
      <c r="B514" s="15" t="str">
        <f>IF(C514=1,B502+1,"")</f>
        <v/>
      </c>
      <c r="C514" s="14">
        <f>IF(C513+1&gt;12,C513-11,C513+1)</f>
        <v>3</v>
      </c>
      <c r="D514" s="13">
        <f>IF(C514=6,$I$3,(IF(C514=12,$I$4,0)))</f>
        <v>0</v>
      </c>
      <c r="E514" s="12">
        <f>$G$4</f>
        <v>100000</v>
      </c>
      <c r="F514" s="11">
        <f>ROUNDDOWN((H513*$G$5/12),0)</f>
        <v>11561</v>
      </c>
      <c r="G514" s="10">
        <f>E514-F514</f>
        <v>88439</v>
      </c>
      <c r="H514" s="9">
        <f>H513-G514-D514</f>
        <v>4536037</v>
      </c>
      <c r="I514" s="9">
        <f>I513+E514+D514</f>
        <v>50700000</v>
      </c>
    </row>
    <row r="515" spans="2:9" x14ac:dyDescent="0.4">
      <c r="B515" s="15" t="str">
        <f>IF(C515=1,B503+1,"")</f>
        <v/>
      </c>
      <c r="C515" s="14">
        <f>IF(C514+1&gt;12,C514-11,C514+1)</f>
        <v>4</v>
      </c>
      <c r="D515" s="13">
        <f>IF(C515=6,$I$3,(IF(C515=12,$I$4,0)))</f>
        <v>0</v>
      </c>
      <c r="E515" s="12">
        <f>$G$4</f>
        <v>100000</v>
      </c>
      <c r="F515" s="11">
        <f>ROUNDDOWN((H514*$G$5/12),0)</f>
        <v>11340</v>
      </c>
      <c r="G515" s="10">
        <f>E515-F515</f>
        <v>88660</v>
      </c>
      <c r="H515" s="9">
        <f>H514-G515-D515</f>
        <v>4447377</v>
      </c>
      <c r="I515" s="9">
        <f>I514+E515+D515</f>
        <v>50800000</v>
      </c>
    </row>
    <row r="516" spans="2:9" x14ac:dyDescent="0.4">
      <c r="B516" s="15" t="str">
        <f>IF(C516=1,B504+1,"")</f>
        <v/>
      </c>
      <c r="C516" s="14">
        <f>IF(C515+1&gt;12,C515-11,C515+1)</f>
        <v>5</v>
      </c>
      <c r="D516" s="13">
        <f>IF(C516=6,$I$3,(IF(C516=12,$I$4,0)))</f>
        <v>0</v>
      </c>
      <c r="E516" s="12">
        <f>$G$4</f>
        <v>100000</v>
      </c>
      <c r="F516" s="11">
        <f>ROUNDDOWN((H515*$G$5/12),0)</f>
        <v>11118</v>
      </c>
      <c r="G516" s="10">
        <f>E516-F516</f>
        <v>88882</v>
      </c>
      <c r="H516" s="9">
        <f>H515-G516-D516</f>
        <v>4358495</v>
      </c>
      <c r="I516" s="9">
        <f>I515+E516+D516</f>
        <v>50900000</v>
      </c>
    </row>
    <row r="517" spans="2:9" x14ac:dyDescent="0.4">
      <c r="B517" s="15" t="str">
        <f>IF(C517=1,B505+1,"")</f>
        <v/>
      </c>
      <c r="C517" s="14">
        <f>IF(C516+1&gt;12,C516-11,C516+1)</f>
        <v>6</v>
      </c>
      <c r="D517" s="13">
        <f>IF(C517=6,$I$3,(IF(C517=12,$I$4,0)))</f>
        <v>0</v>
      </c>
      <c r="E517" s="12">
        <f>$G$4</f>
        <v>100000</v>
      </c>
      <c r="F517" s="11">
        <f>ROUNDDOWN((H516*$G$5/12),0)</f>
        <v>10896</v>
      </c>
      <c r="G517" s="10">
        <f>E517-F517</f>
        <v>89104</v>
      </c>
      <c r="H517" s="9">
        <f>H516-G517-D517</f>
        <v>4269391</v>
      </c>
      <c r="I517" s="9">
        <f>I516+E517+D517</f>
        <v>51000000</v>
      </c>
    </row>
    <row r="518" spans="2:9" x14ac:dyDescent="0.4">
      <c r="B518" s="15" t="str">
        <f>IF(C518=1,B506+1,"")</f>
        <v/>
      </c>
      <c r="C518" s="14">
        <f>IF(C517+1&gt;12,C517-11,C517+1)</f>
        <v>7</v>
      </c>
      <c r="D518" s="13">
        <f>IF(C518=6,$I$3,(IF(C518=12,$I$4,0)))</f>
        <v>0</v>
      </c>
      <c r="E518" s="12">
        <f>$G$4</f>
        <v>100000</v>
      </c>
      <c r="F518" s="11">
        <f>ROUNDDOWN((H517*$G$5/12),0)</f>
        <v>10673</v>
      </c>
      <c r="G518" s="10">
        <f>E518-F518</f>
        <v>89327</v>
      </c>
      <c r="H518" s="9">
        <f>H517-G518-D518</f>
        <v>4180064</v>
      </c>
      <c r="I518" s="9">
        <f>I517+E518+D518</f>
        <v>51100000</v>
      </c>
    </row>
    <row r="519" spans="2:9" x14ac:dyDescent="0.4">
      <c r="B519" s="15" t="str">
        <f>IF(C519=1,B507+1,"")</f>
        <v/>
      </c>
      <c r="C519" s="14">
        <f>IF(C518+1&gt;12,C518-11,C518+1)</f>
        <v>8</v>
      </c>
      <c r="D519" s="13">
        <f>IF(C519=6,$I$3,(IF(C519=12,$I$4,0)))</f>
        <v>0</v>
      </c>
      <c r="E519" s="12">
        <f>$G$4</f>
        <v>100000</v>
      </c>
      <c r="F519" s="11">
        <f>ROUNDDOWN((H518*$G$5/12),0)</f>
        <v>10450</v>
      </c>
      <c r="G519" s="10">
        <f>E519-F519</f>
        <v>89550</v>
      </c>
      <c r="H519" s="9">
        <f>H518-G519-D519</f>
        <v>4090514</v>
      </c>
      <c r="I519" s="9">
        <f>I518+E519+D519</f>
        <v>51200000</v>
      </c>
    </row>
    <row r="520" spans="2:9" x14ac:dyDescent="0.4">
      <c r="B520" s="15" t="str">
        <f>IF(C520=1,B508+1,"")</f>
        <v/>
      </c>
      <c r="C520" s="14">
        <f>IF(C519+1&gt;12,C519-11,C519+1)</f>
        <v>9</v>
      </c>
      <c r="D520" s="13">
        <f>IF(C520=6,$I$3,(IF(C520=12,$I$4,0)))</f>
        <v>0</v>
      </c>
      <c r="E520" s="12">
        <f>$G$4</f>
        <v>100000</v>
      </c>
      <c r="F520" s="11">
        <f>ROUNDDOWN((H519*$G$5/12),0)</f>
        <v>10226</v>
      </c>
      <c r="G520" s="10">
        <f>E520-F520</f>
        <v>89774</v>
      </c>
      <c r="H520" s="9">
        <f>H519-G520-D520</f>
        <v>4000740</v>
      </c>
      <c r="I520" s="9">
        <f>I519+E520+D520</f>
        <v>51300000</v>
      </c>
    </row>
    <row r="521" spans="2:9" x14ac:dyDescent="0.4">
      <c r="B521" s="15" t="str">
        <f>IF(C521=1,B509+1,"")</f>
        <v/>
      </c>
      <c r="C521" s="14">
        <f>IF(C520+1&gt;12,C520-11,C520+1)</f>
        <v>10</v>
      </c>
      <c r="D521" s="13">
        <f>IF(C521=6,$I$3,(IF(C521=12,$I$4,0)))</f>
        <v>0</v>
      </c>
      <c r="E521" s="12">
        <f>$G$4</f>
        <v>100000</v>
      </c>
      <c r="F521" s="11">
        <f>ROUNDDOWN((H520*$G$5/12),0)</f>
        <v>10001</v>
      </c>
      <c r="G521" s="10">
        <f>E521-F521</f>
        <v>89999</v>
      </c>
      <c r="H521" s="9">
        <f>H520-G521-D521</f>
        <v>3910741</v>
      </c>
      <c r="I521" s="9">
        <f>I520+E521+D521</f>
        <v>51400000</v>
      </c>
    </row>
    <row r="522" spans="2:9" x14ac:dyDescent="0.4">
      <c r="B522" s="15" t="str">
        <f>IF(C522=1,B510+1,"")</f>
        <v/>
      </c>
      <c r="C522" s="14">
        <f>IF(C521+1&gt;12,C521-11,C521+1)</f>
        <v>11</v>
      </c>
      <c r="D522" s="13">
        <f>IF(C522=6,$I$3,(IF(C522=12,$I$4,0)))</f>
        <v>0</v>
      </c>
      <c r="E522" s="12">
        <f>$G$4</f>
        <v>100000</v>
      </c>
      <c r="F522" s="11">
        <f>ROUNDDOWN((H521*$G$5/12),0)</f>
        <v>9776</v>
      </c>
      <c r="G522" s="10">
        <f>E522-F522</f>
        <v>90224</v>
      </c>
      <c r="H522" s="9">
        <f>H521-G522-D522</f>
        <v>3820517</v>
      </c>
      <c r="I522" s="9">
        <f>I521+E522+D522</f>
        <v>51500000</v>
      </c>
    </row>
    <row r="523" spans="2:9" ht="19.5" thickBot="1" x14ac:dyDescent="0.45">
      <c r="B523" s="8" t="str">
        <f>IF(C523=1,B511+1,"")</f>
        <v/>
      </c>
      <c r="C523" s="7">
        <f>IF(C522+1&gt;12,C522-11,C522+1)</f>
        <v>12</v>
      </c>
      <c r="D523" s="6">
        <f>IF(C523=6,$I$3,(IF(C523=12,$I$4,0)))</f>
        <v>0</v>
      </c>
      <c r="E523" s="5">
        <f>$G$4</f>
        <v>100000</v>
      </c>
      <c r="F523" s="4">
        <f>ROUNDDOWN((H522*$G$5/12),0)</f>
        <v>9551</v>
      </c>
      <c r="G523" s="3">
        <f>E523-F523</f>
        <v>90449</v>
      </c>
      <c r="H523" s="2">
        <f>H522-G523-D523</f>
        <v>3730068</v>
      </c>
      <c r="I523" s="2">
        <f>I522+E523+D523</f>
        <v>51600000</v>
      </c>
    </row>
    <row r="524" spans="2:9" x14ac:dyDescent="0.4">
      <c r="B524" s="22">
        <f>IF(C524=1,B512+1,"")</f>
        <v>44</v>
      </c>
      <c r="C524" s="21">
        <f>IF(C523+1&gt;12,C523-11,C523+1)</f>
        <v>1</v>
      </c>
      <c r="D524" s="20">
        <f>IF(C524=6,$I$3,(IF(C524=12,$I$4,0)))</f>
        <v>0</v>
      </c>
      <c r="E524" s="19">
        <f>$G$4</f>
        <v>100000</v>
      </c>
      <c r="F524" s="18">
        <f>ROUNDDOWN((H523*$G$5/12),0)</f>
        <v>9325</v>
      </c>
      <c r="G524" s="17">
        <f>E524-F524</f>
        <v>90675</v>
      </c>
      <c r="H524" s="9">
        <f>H523-G524-D524</f>
        <v>3639393</v>
      </c>
      <c r="I524" s="16">
        <f>I523+E524+D524</f>
        <v>51700000</v>
      </c>
    </row>
    <row r="525" spans="2:9" x14ac:dyDescent="0.4">
      <c r="B525" s="15" t="str">
        <f>IF(C525=1,B513+1,"")</f>
        <v/>
      </c>
      <c r="C525" s="14">
        <f>IF(C524+1&gt;12,C524-11,C524+1)</f>
        <v>2</v>
      </c>
      <c r="D525" s="13">
        <f>IF(C525=6,$I$3,(IF(C525=12,$I$4,0)))</f>
        <v>0</v>
      </c>
      <c r="E525" s="12">
        <f>$G$4</f>
        <v>100000</v>
      </c>
      <c r="F525" s="11">
        <f>ROUNDDOWN((H524*$G$5/12),0)</f>
        <v>9098</v>
      </c>
      <c r="G525" s="10">
        <f>E525-F525</f>
        <v>90902</v>
      </c>
      <c r="H525" s="9">
        <f>H524-G525-D525</f>
        <v>3548491</v>
      </c>
      <c r="I525" s="9">
        <f>I524+E525+D525</f>
        <v>51800000</v>
      </c>
    </row>
    <row r="526" spans="2:9" x14ac:dyDescent="0.4">
      <c r="B526" s="15" t="str">
        <f>IF(C526=1,B514+1,"")</f>
        <v/>
      </c>
      <c r="C526" s="14">
        <f>IF(C525+1&gt;12,C525-11,C525+1)</f>
        <v>3</v>
      </c>
      <c r="D526" s="13">
        <f>IF(C526=6,$I$3,(IF(C526=12,$I$4,0)))</f>
        <v>0</v>
      </c>
      <c r="E526" s="12">
        <f>$G$4</f>
        <v>100000</v>
      </c>
      <c r="F526" s="11">
        <f>ROUNDDOWN((H525*$G$5/12),0)</f>
        <v>8871</v>
      </c>
      <c r="G526" s="10">
        <f>E526-F526</f>
        <v>91129</v>
      </c>
      <c r="H526" s="9">
        <f>H525-G526-D526</f>
        <v>3457362</v>
      </c>
      <c r="I526" s="9">
        <f>I525+E526+D526</f>
        <v>51900000</v>
      </c>
    </row>
    <row r="527" spans="2:9" x14ac:dyDescent="0.4">
      <c r="B527" s="15" t="str">
        <f>IF(C527=1,B515+1,"")</f>
        <v/>
      </c>
      <c r="C527" s="14">
        <f>IF(C526+1&gt;12,C526-11,C526+1)</f>
        <v>4</v>
      </c>
      <c r="D527" s="13">
        <f>IF(C527=6,$I$3,(IF(C527=12,$I$4,0)))</f>
        <v>0</v>
      </c>
      <c r="E527" s="12">
        <f>$G$4</f>
        <v>100000</v>
      </c>
      <c r="F527" s="11">
        <f>ROUNDDOWN((H526*$G$5/12),0)</f>
        <v>8643</v>
      </c>
      <c r="G527" s="10">
        <f>E527-F527</f>
        <v>91357</v>
      </c>
      <c r="H527" s="9">
        <f>H526-G527-D527</f>
        <v>3366005</v>
      </c>
      <c r="I527" s="9">
        <f>I526+E527+D527</f>
        <v>52000000</v>
      </c>
    </row>
    <row r="528" spans="2:9" x14ac:dyDescent="0.4">
      <c r="B528" s="15" t="str">
        <f>IF(C528=1,B516+1,"")</f>
        <v/>
      </c>
      <c r="C528" s="14">
        <f>IF(C527+1&gt;12,C527-11,C527+1)</f>
        <v>5</v>
      </c>
      <c r="D528" s="13">
        <f>IF(C528=6,$I$3,(IF(C528=12,$I$4,0)))</f>
        <v>0</v>
      </c>
      <c r="E528" s="12">
        <f>$G$4</f>
        <v>100000</v>
      </c>
      <c r="F528" s="11">
        <f>ROUNDDOWN((H527*$G$5/12),0)</f>
        <v>8415</v>
      </c>
      <c r="G528" s="10">
        <f>E528-F528</f>
        <v>91585</v>
      </c>
      <c r="H528" s="9">
        <f>H527-G528-D528</f>
        <v>3274420</v>
      </c>
      <c r="I528" s="9">
        <f>I527+E528+D528</f>
        <v>52100000</v>
      </c>
    </row>
    <row r="529" spans="2:9" x14ac:dyDescent="0.4">
      <c r="B529" s="15" t="str">
        <f>IF(C529=1,B517+1,"")</f>
        <v/>
      </c>
      <c r="C529" s="14">
        <f>IF(C528+1&gt;12,C528-11,C528+1)</f>
        <v>6</v>
      </c>
      <c r="D529" s="13">
        <f>IF(C529=6,$I$3,(IF(C529=12,$I$4,0)))</f>
        <v>0</v>
      </c>
      <c r="E529" s="12">
        <f>$G$4</f>
        <v>100000</v>
      </c>
      <c r="F529" s="11">
        <f>ROUNDDOWN((H528*$G$5/12),0)</f>
        <v>8186</v>
      </c>
      <c r="G529" s="10">
        <f>E529-F529</f>
        <v>91814</v>
      </c>
      <c r="H529" s="9">
        <f>H528-G529-D529</f>
        <v>3182606</v>
      </c>
      <c r="I529" s="9">
        <f>I528+E529+D529</f>
        <v>52200000</v>
      </c>
    </row>
    <row r="530" spans="2:9" x14ac:dyDescent="0.4">
      <c r="B530" s="15" t="str">
        <f>IF(C530=1,B518+1,"")</f>
        <v/>
      </c>
      <c r="C530" s="14">
        <f>IF(C529+1&gt;12,C529-11,C529+1)</f>
        <v>7</v>
      </c>
      <c r="D530" s="13">
        <f>IF(C530=6,$I$3,(IF(C530=12,$I$4,0)))</f>
        <v>0</v>
      </c>
      <c r="E530" s="12">
        <f>$G$4</f>
        <v>100000</v>
      </c>
      <c r="F530" s="11">
        <f>ROUNDDOWN((H529*$G$5/12),0)</f>
        <v>7956</v>
      </c>
      <c r="G530" s="10">
        <f>E530-F530</f>
        <v>92044</v>
      </c>
      <c r="H530" s="9">
        <f>H529-G530-D530</f>
        <v>3090562</v>
      </c>
      <c r="I530" s="9">
        <f>I529+E530+D530</f>
        <v>52300000</v>
      </c>
    </row>
    <row r="531" spans="2:9" x14ac:dyDescent="0.4">
      <c r="B531" s="15" t="str">
        <f>IF(C531=1,B519+1,"")</f>
        <v/>
      </c>
      <c r="C531" s="14">
        <f>IF(C530+1&gt;12,C530-11,C530+1)</f>
        <v>8</v>
      </c>
      <c r="D531" s="13">
        <f>IF(C531=6,$I$3,(IF(C531=12,$I$4,0)))</f>
        <v>0</v>
      </c>
      <c r="E531" s="12">
        <f>$G$4</f>
        <v>100000</v>
      </c>
      <c r="F531" s="11">
        <f>ROUNDDOWN((H530*$G$5/12),0)</f>
        <v>7726</v>
      </c>
      <c r="G531" s="10">
        <f>E531-F531</f>
        <v>92274</v>
      </c>
      <c r="H531" s="9">
        <f>H530-G531-D531</f>
        <v>2998288</v>
      </c>
      <c r="I531" s="9">
        <f>I530+E531+D531</f>
        <v>52400000</v>
      </c>
    </row>
    <row r="532" spans="2:9" x14ac:dyDescent="0.4">
      <c r="B532" s="15" t="str">
        <f>IF(C532=1,B520+1,"")</f>
        <v/>
      </c>
      <c r="C532" s="14">
        <f>IF(C531+1&gt;12,C531-11,C531+1)</f>
        <v>9</v>
      </c>
      <c r="D532" s="13">
        <f>IF(C532=6,$I$3,(IF(C532=12,$I$4,0)))</f>
        <v>0</v>
      </c>
      <c r="E532" s="12">
        <f>$G$4</f>
        <v>100000</v>
      </c>
      <c r="F532" s="11">
        <f>ROUNDDOWN((H531*$G$5/12),0)</f>
        <v>7495</v>
      </c>
      <c r="G532" s="10">
        <f>E532-F532</f>
        <v>92505</v>
      </c>
      <c r="H532" s="9">
        <f>H531-G532-D532</f>
        <v>2905783</v>
      </c>
      <c r="I532" s="9">
        <f>I531+E532+D532</f>
        <v>52500000</v>
      </c>
    </row>
    <row r="533" spans="2:9" x14ac:dyDescent="0.4">
      <c r="B533" s="15" t="str">
        <f>IF(C533=1,B521+1,"")</f>
        <v/>
      </c>
      <c r="C533" s="14">
        <f>IF(C532+1&gt;12,C532-11,C532+1)</f>
        <v>10</v>
      </c>
      <c r="D533" s="13">
        <f>IF(C533=6,$I$3,(IF(C533=12,$I$4,0)))</f>
        <v>0</v>
      </c>
      <c r="E533" s="12">
        <f>$G$4</f>
        <v>100000</v>
      </c>
      <c r="F533" s="11">
        <f>ROUNDDOWN((H532*$G$5/12),0)</f>
        <v>7264</v>
      </c>
      <c r="G533" s="10">
        <f>E533-F533</f>
        <v>92736</v>
      </c>
      <c r="H533" s="9">
        <f>H532-G533-D533</f>
        <v>2813047</v>
      </c>
      <c r="I533" s="9">
        <f>I532+E533+D533</f>
        <v>52600000</v>
      </c>
    </row>
    <row r="534" spans="2:9" x14ac:dyDescent="0.4">
      <c r="B534" s="15" t="str">
        <f>IF(C534=1,B522+1,"")</f>
        <v/>
      </c>
      <c r="C534" s="14">
        <f>IF(C533+1&gt;12,C533-11,C533+1)</f>
        <v>11</v>
      </c>
      <c r="D534" s="13">
        <f>IF(C534=6,$I$3,(IF(C534=12,$I$4,0)))</f>
        <v>0</v>
      </c>
      <c r="E534" s="12">
        <f>$G$4</f>
        <v>100000</v>
      </c>
      <c r="F534" s="11">
        <f>ROUNDDOWN((H533*$G$5/12),0)</f>
        <v>7032</v>
      </c>
      <c r="G534" s="10">
        <f>E534-F534</f>
        <v>92968</v>
      </c>
      <c r="H534" s="9">
        <f>H533-G534-D534</f>
        <v>2720079</v>
      </c>
      <c r="I534" s="9">
        <f>I533+E534+D534</f>
        <v>52700000</v>
      </c>
    </row>
    <row r="535" spans="2:9" ht="19.5" thickBot="1" x14ac:dyDescent="0.45">
      <c r="B535" s="8" t="str">
        <f>IF(C535=1,B523+1,"")</f>
        <v/>
      </c>
      <c r="C535" s="7">
        <f>IF(C534+1&gt;12,C534-11,C534+1)</f>
        <v>12</v>
      </c>
      <c r="D535" s="6">
        <f>IF(C535=6,$I$3,(IF(C535=12,$I$4,0)))</f>
        <v>0</v>
      </c>
      <c r="E535" s="5">
        <f>$G$4</f>
        <v>100000</v>
      </c>
      <c r="F535" s="4">
        <f>ROUNDDOWN((H534*$G$5/12),0)</f>
        <v>6800</v>
      </c>
      <c r="G535" s="3">
        <f>E535-F535</f>
        <v>93200</v>
      </c>
      <c r="H535" s="9">
        <f>H534-G535-D535</f>
        <v>2626879</v>
      </c>
      <c r="I535" s="2">
        <f>I534+E535+D535</f>
        <v>52800000</v>
      </c>
    </row>
    <row r="536" spans="2:9" x14ac:dyDescent="0.4">
      <c r="B536" s="22">
        <f>IF(C536=1,B524+1,"")</f>
        <v>45</v>
      </c>
      <c r="C536" s="21">
        <f>IF(C535+1&gt;12,C535-11,C535+1)</f>
        <v>1</v>
      </c>
      <c r="D536" s="20">
        <f>IF(C536=6,$I$3,(IF(C536=12,$I$4,0)))</f>
        <v>0</v>
      </c>
      <c r="E536" s="19">
        <f>$G$4</f>
        <v>100000</v>
      </c>
      <c r="F536" s="18">
        <f>ROUNDDOWN((H535*$G$5/12),0)</f>
        <v>6567</v>
      </c>
      <c r="G536" s="17">
        <f>E536-F536</f>
        <v>93433</v>
      </c>
      <c r="H536" s="16">
        <f>H535-G536-D536</f>
        <v>2533446</v>
      </c>
      <c r="I536" s="16">
        <f>I535+E536+D536</f>
        <v>52900000</v>
      </c>
    </row>
    <row r="537" spans="2:9" x14ac:dyDescent="0.4">
      <c r="B537" s="15" t="str">
        <f>IF(C537=1,B525+1,"")</f>
        <v/>
      </c>
      <c r="C537" s="14">
        <f>IF(C536+1&gt;12,C536-11,C536+1)</f>
        <v>2</v>
      </c>
      <c r="D537" s="13">
        <f>IF(C537=6,$I$3,(IF(C537=12,$I$4,0)))</f>
        <v>0</v>
      </c>
      <c r="E537" s="12">
        <f>$G$4</f>
        <v>100000</v>
      </c>
      <c r="F537" s="11">
        <f>ROUNDDOWN((H536*$G$5/12),0)</f>
        <v>6333</v>
      </c>
      <c r="G537" s="10">
        <f>E537-F537</f>
        <v>93667</v>
      </c>
      <c r="H537" s="9">
        <f>H536-G537-D537</f>
        <v>2439779</v>
      </c>
      <c r="I537" s="9">
        <f>I536+E537+D537</f>
        <v>53000000</v>
      </c>
    </row>
    <row r="538" spans="2:9" x14ac:dyDescent="0.4">
      <c r="B538" s="15" t="str">
        <f>IF(C538=1,B526+1,"")</f>
        <v/>
      </c>
      <c r="C538" s="14">
        <f>IF(C537+1&gt;12,C537-11,C537+1)</f>
        <v>3</v>
      </c>
      <c r="D538" s="13">
        <f>IF(C538=6,$I$3,(IF(C538=12,$I$4,0)))</f>
        <v>0</v>
      </c>
      <c r="E538" s="12">
        <f>$G$4</f>
        <v>100000</v>
      </c>
      <c r="F538" s="11">
        <f>ROUNDDOWN((H537*$G$5/12),0)</f>
        <v>6099</v>
      </c>
      <c r="G538" s="10">
        <f>E538-F538</f>
        <v>93901</v>
      </c>
      <c r="H538" s="9">
        <f>H537-G538-D538</f>
        <v>2345878</v>
      </c>
      <c r="I538" s="9">
        <f>I537+E538+D538</f>
        <v>53100000</v>
      </c>
    </row>
    <row r="539" spans="2:9" x14ac:dyDescent="0.4">
      <c r="B539" s="15" t="str">
        <f>IF(C539=1,B527+1,"")</f>
        <v/>
      </c>
      <c r="C539" s="14">
        <f>IF(C538+1&gt;12,C538-11,C538+1)</f>
        <v>4</v>
      </c>
      <c r="D539" s="13">
        <f>IF(C539=6,$I$3,(IF(C539=12,$I$4,0)))</f>
        <v>0</v>
      </c>
      <c r="E539" s="12">
        <f>$G$4</f>
        <v>100000</v>
      </c>
      <c r="F539" s="11">
        <f>ROUNDDOWN((H538*$G$5/12),0)</f>
        <v>5864</v>
      </c>
      <c r="G539" s="10">
        <f>E539-F539</f>
        <v>94136</v>
      </c>
      <c r="H539" s="9">
        <f>H538-G539-D539</f>
        <v>2251742</v>
      </c>
      <c r="I539" s="9">
        <f>I538+E539+D539</f>
        <v>53200000</v>
      </c>
    </row>
    <row r="540" spans="2:9" x14ac:dyDescent="0.4">
      <c r="B540" s="15" t="str">
        <f>IF(C540=1,B528+1,"")</f>
        <v/>
      </c>
      <c r="C540" s="14">
        <f>IF(C539+1&gt;12,C539-11,C539+1)</f>
        <v>5</v>
      </c>
      <c r="D540" s="13">
        <f>IF(C540=6,$I$3,(IF(C540=12,$I$4,0)))</f>
        <v>0</v>
      </c>
      <c r="E540" s="12">
        <f>$G$4</f>
        <v>100000</v>
      </c>
      <c r="F540" s="11">
        <f>ROUNDDOWN((H539*$G$5/12),0)</f>
        <v>5629</v>
      </c>
      <c r="G540" s="10">
        <f>E540-F540</f>
        <v>94371</v>
      </c>
      <c r="H540" s="9">
        <f>H539-G540-D540</f>
        <v>2157371</v>
      </c>
      <c r="I540" s="9">
        <f>I539+E540+D540</f>
        <v>53300000</v>
      </c>
    </row>
    <row r="541" spans="2:9" x14ac:dyDescent="0.4">
      <c r="B541" s="15" t="str">
        <f>IF(C541=1,B529+1,"")</f>
        <v/>
      </c>
      <c r="C541" s="14">
        <f>IF(C540+1&gt;12,C540-11,C540+1)</f>
        <v>6</v>
      </c>
      <c r="D541" s="13">
        <f>IF(C541=6,$I$3,(IF(C541=12,$I$4,0)))</f>
        <v>0</v>
      </c>
      <c r="E541" s="12">
        <f>$G$4</f>
        <v>100000</v>
      </c>
      <c r="F541" s="11">
        <f>ROUNDDOWN((H540*$G$5/12),0)</f>
        <v>5393</v>
      </c>
      <c r="G541" s="10">
        <f>E541-F541</f>
        <v>94607</v>
      </c>
      <c r="H541" s="9">
        <f>H540-G541-D541</f>
        <v>2062764</v>
      </c>
      <c r="I541" s="9">
        <f>I540+E541+D541</f>
        <v>53400000</v>
      </c>
    </row>
    <row r="542" spans="2:9" x14ac:dyDescent="0.4">
      <c r="B542" s="15" t="str">
        <f>IF(C542=1,B530+1,"")</f>
        <v/>
      </c>
      <c r="C542" s="14">
        <f>IF(C541+1&gt;12,C541-11,C541+1)</f>
        <v>7</v>
      </c>
      <c r="D542" s="13">
        <f>IF(C542=6,$I$3,(IF(C542=12,$I$4,0)))</f>
        <v>0</v>
      </c>
      <c r="E542" s="12">
        <f>$G$4</f>
        <v>100000</v>
      </c>
      <c r="F542" s="11">
        <f>ROUNDDOWN((H541*$G$5/12),0)</f>
        <v>5156</v>
      </c>
      <c r="G542" s="10">
        <f>E542-F542</f>
        <v>94844</v>
      </c>
      <c r="H542" s="9">
        <f>H541-G542-D542</f>
        <v>1967920</v>
      </c>
      <c r="I542" s="9">
        <f>I541+E542+D542</f>
        <v>53500000</v>
      </c>
    </row>
    <row r="543" spans="2:9" x14ac:dyDescent="0.4">
      <c r="B543" s="15" t="str">
        <f>IF(C543=1,B531+1,"")</f>
        <v/>
      </c>
      <c r="C543" s="14">
        <f>IF(C542+1&gt;12,C542-11,C542+1)</f>
        <v>8</v>
      </c>
      <c r="D543" s="13">
        <f>IF(C543=6,$I$3,(IF(C543=12,$I$4,0)))</f>
        <v>0</v>
      </c>
      <c r="E543" s="12">
        <f>$G$4</f>
        <v>100000</v>
      </c>
      <c r="F543" s="11">
        <f>ROUNDDOWN((H542*$G$5/12),0)</f>
        <v>4919</v>
      </c>
      <c r="G543" s="10">
        <f>E543-F543</f>
        <v>95081</v>
      </c>
      <c r="H543" s="9">
        <f>H542-G543-D543</f>
        <v>1872839</v>
      </c>
      <c r="I543" s="9">
        <f>I542+E543+D543</f>
        <v>53600000</v>
      </c>
    </row>
    <row r="544" spans="2:9" x14ac:dyDescent="0.4">
      <c r="B544" s="15" t="str">
        <f>IF(C544=1,B532+1,"")</f>
        <v/>
      </c>
      <c r="C544" s="14">
        <f>IF(C543+1&gt;12,C543-11,C543+1)</f>
        <v>9</v>
      </c>
      <c r="D544" s="13">
        <f>IF(C544=6,$I$3,(IF(C544=12,$I$4,0)))</f>
        <v>0</v>
      </c>
      <c r="E544" s="12">
        <f>$G$4</f>
        <v>100000</v>
      </c>
      <c r="F544" s="11">
        <f>ROUNDDOWN((H543*$G$5/12),0)</f>
        <v>4682</v>
      </c>
      <c r="G544" s="10">
        <f>E544-F544</f>
        <v>95318</v>
      </c>
      <c r="H544" s="9">
        <f>H543-G544-D544</f>
        <v>1777521</v>
      </c>
      <c r="I544" s="9">
        <f>I543+E544+D544</f>
        <v>53700000</v>
      </c>
    </row>
    <row r="545" spans="2:9" x14ac:dyDescent="0.4">
      <c r="B545" s="15" t="str">
        <f>IF(C545=1,B533+1,"")</f>
        <v/>
      </c>
      <c r="C545" s="14">
        <f>IF(C544+1&gt;12,C544-11,C544+1)</f>
        <v>10</v>
      </c>
      <c r="D545" s="13">
        <f>IF(C545=6,$I$3,(IF(C545=12,$I$4,0)))</f>
        <v>0</v>
      </c>
      <c r="E545" s="12">
        <f>$G$4</f>
        <v>100000</v>
      </c>
      <c r="F545" s="11">
        <f>ROUNDDOWN((H544*$G$5/12),0)</f>
        <v>4443</v>
      </c>
      <c r="G545" s="10">
        <f>E545-F545</f>
        <v>95557</v>
      </c>
      <c r="H545" s="9">
        <f>H544-G545-D545</f>
        <v>1681964</v>
      </c>
      <c r="I545" s="9">
        <f>I544+E545+D545</f>
        <v>53800000</v>
      </c>
    </row>
    <row r="546" spans="2:9" x14ac:dyDescent="0.4">
      <c r="B546" s="15" t="str">
        <f>IF(C546=1,B534+1,"")</f>
        <v/>
      </c>
      <c r="C546" s="14">
        <f>IF(C545+1&gt;12,C545-11,C545+1)</f>
        <v>11</v>
      </c>
      <c r="D546" s="13">
        <f>IF(C546=6,$I$3,(IF(C546=12,$I$4,0)))</f>
        <v>0</v>
      </c>
      <c r="E546" s="12">
        <f>$G$4</f>
        <v>100000</v>
      </c>
      <c r="F546" s="11">
        <f>ROUNDDOWN((H545*$G$5/12),0)</f>
        <v>4204</v>
      </c>
      <c r="G546" s="10">
        <f>E546-F546</f>
        <v>95796</v>
      </c>
      <c r="H546" s="9">
        <f>H545-G546-D546</f>
        <v>1586168</v>
      </c>
      <c r="I546" s="9">
        <f>I545+E546+D546</f>
        <v>53900000</v>
      </c>
    </row>
    <row r="547" spans="2:9" ht="19.5" thickBot="1" x14ac:dyDescent="0.45">
      <c r="B547" s="8" t="str">
        <f>IF(C547=1,B535+1,"")</f>
        <v/>
      </c>
      <c r="C547" s="7">
        <f>IF(C546+1&gt;12,C546-11,C546+1)</f>
        <v>12</v>
      </c>
      <c r="D547" s="6">
        <f>IF(C547=6,$I$3,(IF(C547=12,$I$4,0)))</f>
        <v>0</v>
      </c>
      <c r="E547" s="5">
        <f>$G$4</f>
        <v>100000</v>
      </c>
      <c r="F547" s="4">
        <f>ROUNDDOWN((H546*$G$5/12),0)</f>
        <v>3965</v>
      </c>
      <c r="G547" s="3">
        <f>E547-F547</f>
        <v>96035</v>
      </c>
      <c r="H547" s="2">
        <f>H546-G547-D547</f>
        <v>1490133</v>
      </c>
      <c r="I547" s="2">
        <f>I546+E547+D547</f>
        <v>54000000</v>
      </c>
    </row>
    <row r="548" spans="2:9" x14ac:dyDescent="0.4">
      <c r="B548" s="22">
        <f>IF(C548=1,B536+1,"")</f>
        <v>46</v>
      </c>
      <c r="C548" s="21">
        <f>IF(C547+1&gt;12,C547-11,C547+1)</f>
        <v>1</v>
      </c>
      <c r="D548" s="20">
        <f>IF(C548=6,$I$3,(IF(C548=12,$I$4,0)))</f>
        <v>0</v>
      </c>
      <c r="E548" s="19">
        <f>$G$4</f>
        <v>100000</v>
      </c>
      <c r="F548" s="18">
        <f>ROUNDDOWN((H547*$G$5/12),0)</f>
        <v>3725</v>
      </c>
      <c r="G548" s="17">
        <f>E548-F548</f>
        <v>96275</v>
      </c>
      <c r="H548" s="9">
        <f>H547-G548-D548</f>
        <v>1393858</v>
      </c>
      <c r="I548" s="16">
        <f>I547+E548+D548</f>
        <v>54100000</v>
      </c>
    </row>
    <row r="549" spans="2:9" x14ac:dyDescent="0.4">
      <c r="B549" s="15" t="str">
        <f>IF(C549=1,B537+1,"")</f>
        <v/>
      </c>
      <c r="C549" s="14">
        <f>IF(C548+1&gt;12,C548-11,C548+1)</f>
        <v>2</v>
      </c>
      <c r="D549" s="13">
        <f>IF(C549=6,$I$3,(IF(C549=12,$I$4,0)))</f>
        <v>0</v>
      </c>
      <c r="E549" s="12">
        <f>$G$4</f>
        <v>100000</v>
      </c>
      <c r="F549" s="11">
        <f>ROUNDDOWN((H548*$G$5/12),0)</f>
        <v>3484</v>
      </c>
      <c r="G549" s="10">
        <f>E549-F549</f>
        <v>96516</v>
      </c>
      <c r="H549" s="9">
        <f>H548-G549-D549</f>
        <v>1297342</v>
      </c>
      <c r="I549" s="9">
        <f>I548+E549+D549</f>
        <v>54200000</v>
      </c>
    </row>
    <row r="550" spans="2:9" x14ac:dyDescent="0.4">
      <c r="B550" s="15" t="str">
        <f>IF(C550=1,B538+1,"")</f>
        <v/>
      </c>
      <c r="C550" s="14">
        <f>IF(C549+1&gt;12,C549-11,C549+1)</f>
        <v>3</v>
      </c>
      <c r="D550" s="13">
        <f>IF(C550=6,$I$3,(IF(C550=12,$I$4,0)))</f>
        <v>0</v>
      </c>
      <c r="E550" s="12">
        <f>$G$4</f>
        <v>100000</v>
      </c>
      <c r="F550" s="11">
        <f>ROUNDDOWN((H549*$G$5/12),0)</f>
        <v>3243</v>
      </c>
      <c r="G550" s="10">
        <f>E550-F550</f>
        <v>96757</v>
      </c>
      <c r="H550" s="9">
        <f>H549-G550-D550</f>
        <v>1200585</v>
      </c>
      <c r="I550" s="9">
        <f>I549+E550+D550</f>
        <v>54300000</v>
      </c>
    </row>
    <row r="551" spans="2:9" x14ac:dyDescent="0.4">
      <c r="B551" s="15" t="str">
        <f>IF(C551=1,B539+1,"")</f>
        <v/>
      </c>
      <c r="C551" s="14">
        <f>IF(C550+1&gt;12,C550-11,C550+1)</f>
        <v>4</v>
      </c>
      <c r="D551" s="13">
        <f>IF(C551=6,$I$3,(IF(C551=12,$I$4,0)))</f>
        <v>0</v>
      </c>
      <c r="E551" s="12">
        <f>$G$4</f>
        <v>100000</v>
      </c>
      <c r="F551" s="11">
        <f>ROUNDDOWN((H550*$G$5/12),0)</f>
        <v>3001</v>
      </c>
      <c r="G551" s="10">
        <f>E551-F551</f>
        <v>96999</v>
      </c>
      <c r="H551" s="9">
        <f>H550-G551-D551</f>
        <v>1103586</v>
      </c>
      <c r="I551" s="9">
        <f>I550+E551+D551</f>
        <v>54400000</v>
      </c>
    </row>
    <row r="552" spans="2:9" x14ac:dyDescent="0.4">
      <c r="B552" s="15" t="str">
        <f>IF(C552=1,B540+1,"")</f>
        <v/>
      </c>
      <c r="C552" s="14">
        <f>IF(C551+1&gt;12,C551-11,C551+1)</f>
        <v>5</v>
      </c>
      <c r="D552" s="13">
        <f>IF(C552=6,$I$3,(IF(C552=12,$I$4,0)))</f>
        <v>0</v>
      </c>
      <c r="E552" s="12">
        <f>$G$4</f>
        <v>100000</v>
      </c>
      <c r="F552" s="11">
        <f>ROUNDDOWN((H551*$G$5/12),0)</f>
        <v>2758</v>
      </c>
      <c r="G552" s="10">
        <f>E552-F552</f>
        <v>97242</v>
      </c>
      <c r="H552" s="9">
        <f>H551-G552-D552</f>
        <v>1006344</v>
      </c>
      <c r="I552" s="9">
        <f>I551+E552+D552</f>
        <v>54500000</v>
      </c>
    </row>
    <row r="553" spans="2:9" x14ac:dyDescent="0.4">
      <c r="B553" s="15" t="str">
        <f>IF(C553=1,B541+1,"")</f>
        <v/>
      </c>
      <c r="C553" s="14">
        <f>IF(C552+1&gt;12,C552-11,C552+1)</f>
        <v>6</v>
      </c>
      <c r="D553" s="13">
        <f>IF(C553=6,$I$3,(IF(C553=12,$I$4,0)))</f>
        <v>0</v>
      </c>
      <c r="E553" s="12">
        <f>$G$4</f>
        <v>100000</v>
      </c>
      <c r="F553" s="11">
        <f>ROUNDDOWN((H552*$G$5/12),0)</f>
        <v>2515</v>
      </c>
      <c r="G553" s="10">
        <f>E553-F553</f>
        <v>97485</v>
      </c>
      <c r="H553" s="9">
        <f>H552-G553-D553</f>
        <v>908859</v>
      </c>
      <c r="I553" s="9">
        <f>I552+E553+D553</f>
        <v>54600000</v>
      </c>
    </row>
    <row r="554" spans="2:9" x14ac:dyDescent="0.4">
      <c r="B554" s="15" t="str">
        <f>IF(C554=1,B542+1,"")</f>
        <v/>
      </c>
      <c r="C554" s="14">
        <f>IF(C553+1&gt;12,C553-11,C553+1)</f>
        <v>7</v>
      </c>
      <c r="D554" s="13">
        <f>IF(C554=6,$I$3,(IF(C554=12,$I$4,0)))</f>
        <v>0</v>
      </c>
      <c r="E554" s="12">
        <f>$G$4</f>
        <v>100000</v>
      </c>
      <c r="F554" s="11">
        <f>ROUNDDOWN((H553*$G$5/12),0)</f>
        <v>2272</v>
      </c>
      <c r="G554" s="10">
        <f>E554-F554</f>
        <v>97728</v>
      </c>
      <c r="H554" s="9">
        <f>H553-G554-D554</f>
        <v>811131</v>
      </c>
      <c r="I554" s="9">
        <f>I553+E554+D554</f>
        <v>54700000</v>
      </c>
    </row>
    <row r="555" spans="2:9" x14ac:dyDescent="0.4">
      <c r="B555" s="15" t="str">
        <f>IF(C555=1,B543+1,"")</f>
        <v/>
      </c>
      <c r="C555" s="14">
        <f>IF(C554+1&gt;12,C554-11,C554+1)</f>
        <v>8</v>
      </c>
      <c r="D555" s="13">
        <f>IF(C555=6,$I$3,(IF(C555=12,$I$4,0)))</f>
        <v>0</v>
      </c>
      <c r="E555" s="12">
        <f>$G$4</f>
        <v>100000</v>
      </c>
      <c r="F555" s="11">
        <f>ROUNDDOWN((H554*$G$5/12),0)</f>
        <v>2027</v>
      </c>
      <c r="G555" s="10">
        <f>E555-F555</f>
        <v>97973</v>
      </c>
      <c r="H555" s="9">
        <f>H554-G555-D555</f>
        <v>713158</v>
      </c>
      <c r="I555" s="9">
        <f>I554+E555+D555</f>
        <v>54800000</v>
      </c>
    </row>
    <row r="556" spans="2:9" x14ac:dyDescent="0.4">
      <c r="B556" s="15" t="str">
        <f>IF(C556=1,B544+1,"")</f>
        <v/>
      </c>
      <c r="C556" s="14">
        <f>IF(C555+1&gt;12,C555-11,C555+1)</f>
        <v>9</v>
      </c>
      <c r="D556" s="13">
        <f>IF(C556=6,$I$3,(IF(C556=12,$I$4,0)))</f>
        <v>0</v>
      </c>
      <c r="E556" s="12">
        <f>$G$4</f>
        <v>100000</v>
      </c>
      <c r="F556" s="11">
        <f>ROUNDDOWN((H555*$G$5/12),0)</f>
        <v>1782</v>
      </c>
      <c r="G556" s="10">
        <f>E556-F556</f>
        <v>98218</v>
      </c>
      <c r="H556" s="9">
        <f>H555-G556-D556</f>
        <v>614940</v>
      </c>
      <c r="I556" s="9">
        <f>I555+E556+D556</f>
        <v>54900000</v>
      </c>
    </row>
    <row r="557" spans="2:9" x14ac:dyDescent="0.4">
      <c r="B557" s="15" t="str">
        <f>IF(C557=1,B545+1,"")</f>
        <v/>
      </c>
      <c r="C557" s="14">
        <f>IF(C556+1&gt;12,C556-11,C556+1)</f>
        <v>10</v>
      </c>
      <c r="D557" s="13">
        <f>IF(C557=6,$I$3,(IF(C557=12,$I$4,0)))</f>
        <v>0</v>
      </c>
      <c r="E557" s="12">
        <f>$G$4</f>
        <v>100000</v>
      </c>
      <c r="F557" s="11">
        <f>ROUNDDOWN((H556*$G$5/12),0)</f>
        <v>1537</v>
      </c>
      <c r="G557" s="10">
        <f>E557-F557</f>
        <v>98463</v>
      </c>
      <c r="H557" s="9">
        <f>H556-G557-D557</f>
        <v>516477</v>
      </c>
      <c r="I557" s="9">
        <f>I556+E557+D557</f>
        <v>55000000</v>
      </c>
    </row>
    <row r="558" spans="2:9" x14ac:dyDescent="0.4">
      <c r="B558" s="15" t="str">
        <f>IF(C558=1,B546+1,"")</f>
        <v/>
      </c>
      <c r="C558" s="14">
        <f>IF(C557+1&gt;12,C557-11,C557+1)</f>
        <v>11</v>
      </c>
      <c r="D558" s="13">
        <f>IF(C558=6,$I$3,(IF(C558=12,$I$4,0)))</f>
        <v>0</v>
      </c>
      <c r="E558" s="12">
        <f>$G$4</f>
        <v>100000</v>
      </c>
      <c r="F558" s="11">
        <f>ROUNDDOWN((H557*$G$5/12),0)</f>
        <v>1291</v>
      </c>
      <c r="G558" s="10">
        <f>E558-F558</f>
        <v>98709</v>
      </c>
      <c r="H558" s="9">
        <f>H557-G558-D558</f>
        <v>417768</v>
      </c>
      <c r="I558" s="9">
        <f>I557+E558+D558</f>
        <v>55100000</v>
      </c>
    </row>
    <row r="559" spans="2:9" ht="19.5" thickBot="1" x14ac:dyDescent="0.45">
      <c r="B559" s="8" t="str">
        <f>IF(C559=1,B547+1,"")</f>
        <v/>
      </c>
      <c r="C559" s="7">
        <f>IF(C558+1&gt;12,C558-11,C558+1)</f>
        <v>12</v>
      </c>
      <c r="D559" s="6">
        <f>IF(C559=6,$I$3,(IF(C559=12,$I$4,0)))</f>
        <v>0</v>
      </c>
      <c r="E559" s="5">
        <f>$G$4</f>
        <v>100000</v>
      </c>
      <c r="F559" s="4">
        <f>ROUNDDOWN((H558*$G$5/12),0)</f>
        <v>1044</v>
      </c>
      <c r="G559" s="3">
        <f>E559-F559</f>
        <v>98956</v>
      </c>
      <c r="H559" s="9">
        <f>H558-G559-D559</f>
        <v>318812</v>
      </c>
      <c r="I559" s="2">
        <f>I558+E559+D559</f>
        <v>55200000</v>
      </c>
    </row>
    <row r="560" spans="2:9" x14ac:dyDescent="0.4">
      <c r="B560" s="22">
        <f>IF(C560=1,B548+1,"")</f>
        <v>47</v>
      </c>
      <c r="C560" s="21">
        <f>IF(C559+1&gt;12,C559-11,C559+1)</f>
        <v>1</v>
      </c>
      <c r="D560" s="20">
        <f>IF(C560=6,$I$3,(IF(C560=12,$I$4,0)))</f>
        <v>0</v>
      </c>
      <c r="E560" s="19">
        <f>$G$4</f>
        <v>100000</v>
      </c>
      <c r="F560" s="18">
        <f>ROUNDDOWN((H559*$G$5/12),0)</f>
        <v>797</v>
      </c>
      <c r="G560" s="17">
        <f>E560-F560</f>
        <v>99203</v>
      </c>
      <c r="H560" s="16">
        <f>H559-G560-D560</f>
        <v>219609</v>
      </c>
      <c r="I560" s="16">
        <f>I559+E560+D560</f>
        <v>55300000</v>
      </c>
    </row>
    <row r="561" spans="2:9" x14ac:dyDescent="0.4">
      <c r="B561" s="15" t="str">
        <f>IF(C561=1,B549+1,"")</f>
        <v/>
      </c>
      <c r="C561" s="14">
        <f>IF(C560+1&gt;12,C560-11,C560+1)</f>
        <v>2</v>
      </c>
      <c r="D561" s="13">
        <f>IF(C561=6,$I$3,(IF(C561=12,$I$4,0)))</f>
        <v>0</v>
      </c>
      <c r="E561" s="12">
        <f>$G$4</f>
        <v>100000</v>
      </c>
      <c r="F561" s="11">
        <f>ROUNDDOWN((H560*$G$5/12),0)</f>
        <v>549</v>
      </c>
      <c r="G561" s="10">
        <f>E561-F561</f>
        <v>99451</v>
      </c>
      <c r="H561" s="9">
        <f>H560-G561-D561</f>
        <v>120158</v>
      </c>
      <c r="I561" s="9">
        <f>I560+E561+D561</f>
        <v>55400000</v>
      </c>
    </row>
    <row r="562" spans="2:9" x14ac:dyDescent="0.4">
      <c r="B562" s="15" t="str">
        <f>IF(C562=1,B550+1,"")</f>
        <v/>
      </c>
      <c r="C562" s="14">
        <f>IF(C561+1&gt;12,C561-11,C561+1)</f>
        <v>3</v>
      </c>
      <c r="D562" s="13">
        <f>IF(C562=6,$I$3,(IF(C562=12,$I$4,0)))</f>
        <v>0</v>
      </c>
      <c r="E562" s="12">
        <f>$G$4</f>
        <v>100000</v>
      </c>
      <c r="F562" s="11">
        <f>ROUNDDOWN((H561*$G$5/12),0)</f>
        <v>300</v>
      </c>
      <c r="G562" s="10">
        <f>E562-F562</f>
        <v>99700</v>
      </c>
      <c r="H562" s="9">
        <f>H561-G562-D562</f>
        <v>20458</v>
      </c>
      <c r="I562" s="9">
        <f>I561+E562+D562</f>
        <v>55500000</v>
      </c>
    </row>
    <row r="563" spans="2:9" x14ac:dyDescent="0.4">
      <c r="B563" s="15" t="str">
        <f>IF(C563=1,B551+1,"")</f>
        <v/>
      </c>
      <c r="C563" s="14">
        <f>IF(C562+1&gt;12,C562-11,C562+1)</f>
        <v>4</v>
      </c>
      <c r="D563" s="13">
        <f>IF(C563=6,$I$3,(IF(C563=12,$I$4,0)))</f>
        <v>0</v>
      </c>
      <c r="E563" s="12">
        <f>$G$4</f>
        <v>100000</v>
      </c>
      <c r="F563" s="11">
        <f>ROUNDDOWN((H562*$G$5/12),0)</f>
        <v>51</v>
      </c>
      <c r="G563" s="10">
        <f>E563-F563</f>
        <v>99949</v>
      </c>
      <c r="H563" s="9">
        <f>H562-G563-D563</f>
        <v>-79491</v>
      </c>
      <c r="I563" s="9">
        <f>I562+E563+D563</f>
        <v>55600000</v>
      </c>
    </row>
    <row r="564" spans="2:9" x14ac:dyDescent="0.4">
      <c r="B564" s="15" t="str">
        <f>IF(C564=1,B552+1,"")</f>
        <v/>
      </c>
      <c r="C564" s="14">
        <f>IF(C563+1&gt;12,C563-11,C563+1)</f>
        <v>5</v>
      </c>
      <c r="D564" s="13">
        <f>IF(C564=6,$I$3,(IF(C564=12,$I$4,0)))</f>
        <v>0</v>
      </c>
      <c r="E564" s="12">
        <f>$G$4</f>
        <v>100000</v>
      </c>
      <c r="F564" s="11">
        <f>ROUNDDOWN((H563*$G$5/12),0)</f>
        <v>-198</v>
      </c>
      <c r="G564" s="10">
        <f>E564-F564</f>
        <v>100198</v>
      </c>
      <c r="H564" s="9">
        <f>H563-G564-D564</f>
        <v>-179689</v>
      </c>
      <c r="I564" s="9">
        <f>I563+E564+D564</f>
        <v>55700000</v>
      </c>
    </row>
    <row r="565" spans="2:9" x14ac:dyDescent="0.4">
      <c r="B565" s="15" t="str">
        <f>IF(C565=1,B553+1,"")</f>
        <v/>
      </c>
      <c r="C565" s="14">
        <f>IF(C564+1&gt;12,C564-11,C564+1)</f>
        <v>6</v>
      </c>
      <c r="D565" s="13">
        <f>IF(C565=6,$I$3,(IF(C565=12,$I$4,0)))</f>
        <v>0</v>
      </c>
      <c r="E565" s="12">
        <f>$G$4</f>
        <v>100000</v>
      </c>
      <c r="F565" s="11">
        <f>ROUNDDOWN((H564*$G$5/12),0)</f>
        <v>-449</v>
      </c>
      <c r="G565" s="10">
        <f>E565-F565</f>
        <v>100449</v>
      </c>
      <c r="H565" s="9">
        <f>H564-G565-D565</f>
        <v>-280138</v>
      </c>
      <c r="I565" s="9">
        <f>I564+E565+D565</f>
        <v>55800000</v>
      </c>
    </row>
    <row r="566" spans="2:9" x14ac:dyDescent="0.4">
      <c r="B566" s="15" t="str">
        <f>IF(C566=1,B554+1,"")</f>
        <v/>
      </c>
      <c r="C566" s="14">
        <f>IF(C565+1&gt;12,C565-11,C565+1)</f>
        <v>7</v>
      </c>
      <c r="D566" s="13">
        <f>IF(C566=6,$I$3,(IF(C566=12,$I$4,0)))</f>
        <v>0</v>
      </c>
      <c r="E566" s="12">
        <f>$G$4</f>
        <v>100000</v>
      </c>
      <c r="F566" s="11">
        <f>ROUNDDOWN((H565*$G$5/12),0)</f>
        <v>-700</v>
      </c>
      <c r="G566" s="10">
        <f>E566-F566</f>
        <v>100700</v>
      </c>
      <c r="H566" s="9">
        <f>H565-G566-D566</f>
        <v>-380838</v>
      </c>
      <c r="I566" s="9">
        <f>I565+E566+D566</f>
        <v>55900000</v>
      </c>
    </row>
    <row r="567" spans="2:9" x14ac:dyDescent="0.4">
      <c r="B567" s="15" t="str">
        <f>IF(C567=1,B555+1,"")</f>
        <v/>
      </c>
      <c r="C567" s="14">
        <f>IF(C566+1&gt;12,C566-11,C566+1)</f>
        <v>8</v>
      </c>
      <c r="D567" s="13">
        <f>IF(C567=6,$I$3,(IF(C567=12,$I$4,0)))</f>
        <v>0</v>
      </c>
      <c r="E567" s="12">
        <f>$G$4</f>
        <v>100000</v>
      </c>
      <c r="F567" s="11">
        <f>ROUNDDOWN((H566*$G$5/12),0)</f>
        <v>-952</v>
      </c>
      <c r="G567" s="10">
        <f>E567-F567</f>
        <v>100952</v>
      </c>
      <c r="H567" s="9">
        <f>H566-G567-D567</f>
        <v>-481790</v>
      </c>
      <c r="I567" s="9">
        <f>I566+E567+D567</f>
        <v>56000000</v>
      </c>
    </row>
    <row r="568" spans="2:9" x14ac:dyDescent="0.4">
      <c r="B568" s="15" t="str">
        <f>IF(C568=1,B556+1,"")</f>
        <v/>
      </c>
      <c r="C568" s="14">
        <f>IF(C567+1&gt;12,C567-11,C567+1)</f>
        <v>9</v>
      </c>
      <c r="D568" s="13">
        <f>IF(C568=6,$I$3,(IF(C568=12,$I$4,0)))</f>
        <v>0</v>
      </c>
      <c r="E568" s="12">
        <f>$G$4</f>
        <v>100000</v>
      </c>
      <c r="F568" s="11">
        <f>ROUNDDOWN((H567*$G$5/12),0)</f>
        <v>-1204</v>
      </c>
      <c r="G568" s="10">
        <f>E568-F568</f>
        <v>101204</v>
      </c>
      <c r="H568" s="9">
        <f>H567-G568-D568</f>
        <v>-582994</v>
      </c>
      <c r="I568" s="9">
        <f>I567+E568+D568</f>
        <v>56100000</v>
      </c>
    </row>
    <row r="569" spans="2:9" x14ac:dyDescent="0.4">
      <c r="B569" s="15" t="str">
        <f>IF(C569=1,B557+1,"")</f>
        <v/>
      </c>
      <c r="C569" s="14">
        <f>IF(C568+1&gt;12,C568-11,C568+1)</f>
        <v>10</v>
      </c>
      <c r="D569" s="13">
        <f>IF(C569=6,$I$3,(IF(C569=12,$I$4,0)))</f>
        <v>0</v>
      </c>
      <c r="E569" s="12">
        <f>$G$4</f>
        <v>100000</v>
      </c>
      <c r="F569" s="11">
        <f>ROUNDDOWN((H568*$G$5/12),0)</f>
        <v>-1457</v>
      </c>
      <c r="G569" s="10">
        <f>E569-F569</f>
        <v>101457</v>
      </c>
      <c r="H569" s="9">
        <f>H568-G569-D569</f>
        <v>-684451</v>
      </c>
      <c r="I569" s="9">
        <f>I568+E569+D569</f>
        <v>56200000</v>
      </c>
    </row>
    <row r="570" spans="2:9" x14ac:dyDescent="0.4">
      <c r="B570" s="15" t="str">
        <f>IF(C570=1,B558+1,"")</f>
        <v/>
      </c>
      <c r="C570" s="14">
        <f>IF(C569+1&gt;12,C569-11,C569+1)</f>
        <v>11</v>
      </c>
      <c r="D570" s="13">
        <f>IF(C570=6,$I$3,(IF(C570=12,$I$4,0)))</f>
        <v>0</v>
      </c>
      <c r="E570" s="12">
        <f>$G$4</f>
        <v>100000</v>
      </c>
      <c r="F570" s="11">
        <f>ROUNDDOWN((H569*$G$5/12),0)</f>
        <v>-1711</v>
      </c>
      <c r="G570" s="10">
        <f>E570-F570</f>
        <v>101711</v>
      </c>
      <c r="H570" s="9">
        <f>H569-G570-D570</f>
        <v>-786162</v>
      </c>
      <c r="I570" s="9">
        <f>I569+E570+D570</f>
        <v>56300000</v>
      </c>
    </row>
    <row r="571" spans="2:9" ht="19.5" thickBot="1" x14ac:dyDescent="0.45">
      <c r="B571" s="8" t="str">
        <f>IF(C571=1,B559+1,"")</f>
        <v/>
      </c>
      <c r="C571" s="7">
        <f>IF(C570+1&gt;12,C570-11,C570+1)</f>
        <v>12</v>
      </c>
      <c r="D571" s="6">
        <f>IF(C571=6,$I$3,(IF(C571=12,$I$4,0)))</f>
        <v>0</v>
      </c>
      <c r="E571" s="5">
        <f>$G$4</f>
        <v>100000</v>
      </c>
      <c r="F571" s="4">
        <f>ROUNDDOWN((H570*$G$5/12),0)</f>
        <v>-1965</v>
      </c>
      <c r="G571" s="3">
        <f>E571-F571</f>
        <v>101965</v>
      </c>
      <c r="H571" s="2">
        <f>H570-G571-D571</f>
        <v>-888127</v>
      </c>
      <c r="I571" s="2">
        <f>I570+E571+D571</f>
        <v>56400000</v>
      </c>
    </row>
    <row r="572" spans="2:9" x14ac:dyDescent="0.4">
      <c r="B572" s="22">
        <f>IF(C572=1,B560+1,"")</f>
        <v>48</v>
      </c>
      <c r="C572" s="21">
        <f>IF(C571+1&gt;12,C571-11,C571+1)</f>
        <v>1</v>
      </c>
      <c r="D572" s="20">
        <f>IF(C572=6,$I$3,(IF(C572=12,$I$4,0)))</f>
        <v>0</v>
      </c>
      <c r="E572" s="19">
        <f>$G$4</f>
        <v>100000</v>
      </c>
      <c r="F572" s="18">
        <f>ROUNDDOWN((H571*$G$5/12),0)</f>
        <v>-2220</v>
      </c>
      <c r="G572" s="17">
        <f>E572-F572</f>
        <v>102220</v>
      </c>
      <c r="H572" s="9">
        <f>H571-G572-D572</f>
        <v>-990347</v>
      </c>
      <c r="I572" s="16">
        <f>I571+E572+D572</f>
        <v>56500000</v>
      </c>
    </row>
    <row r="573" spans="2:9" x14ac:dyDescent="0.4">
      <c r="B573" s="15" t="str">
        <f>IF(C573=1,B561+1,"")</f>
        <v/>
      </c>
      <c r="C573" s="14">
        <f>IF(C572+1&gt;12,C572-11,C572+1)</f>
        <v>2</v>
      </c>
      <c r="D573" s="13">
        <f>IF(C573=6,$I$3,(IF(C573=12,$I$4,0)))</f>
        <v>0</v>
      </c>
      <c r="E573" s="12">
        <f>$G$4</f>
        <v>100000</v>
      </c>
      <c r="F573" s="11">
        <f>ROUNDDOWN((H572*$G$5/12),0)</f>
        <v>-2475</v>
      </c>
      <c r="G573" s="10">
        <f>E573-F573</f>
        <v>102475</v>
      </c>
      <c r="H573" s="9">
        <f>H572-G573-D573</f>
        <v>-1092822</v>
      </c>
      <c r="I573" s="9">
        <f>I572+E573+D573</f>
        <v>56600000</v>
      </c>
    </row>
    <row r="574" spans="2:9" x14ac:dyDescent="0.4">
      <c r="B574" s="15" t="str">
        <f>IF(C574=1,B562+1,"")</f>
        <v/>
      </c>
      <c r="C574" s="14">
        <f>IF(C573+1&gt;12,C573-11,C573+1)</f>
        <v>3</v>
      </c>
      <c r="D574" s="13">
        <f>IF(C574=6,$I$3,(IF(C574=12,$I$4,0)))</f>
        <v>0</v>
      </c>
      <c r="E574" s="12">
        <f>$G$4</f>
        <v>100000</v>
      </c>
      <c r="F574" s="11">
        <f>ROUNDDOWN((H573*$G$5/12),0)</f>
        <v>-2732</v>
      </c>
      <c r="G574" s="10">
        <f>E574-F574</f>
        <v>102732</v>
      </c>
      <c r="H574" s="9">
        <f>H573-G574-D574</f>
        <v>-1195554</v>
      </c>
      <c r="I574" s="9">
        <f>I573+E574+D574</f>
        <v>56700000</v>
      </c>
    </row>
    <row r="575" spans="2:9" x14ac:dyDescent="0.4">
      <c r="B575" s="15" t="str">
        <f>IF(C575=1,B563+1,"")</f>
        <v/>
      </c>
      <c r="C575" s="14">
        <f>IF(C574+1&gt;12,C574-11,C574+1)</f>
        <v>4</v>
      </c>
      <c r="D575" s="13">
        <f>IF(C575=6,$I$3,(IF(C575=12,$I$4,0)))</f>
        <v>0</v>
      </c>
      <c r="E575" s="12">
        <f>$G$4</f>
        <v>100000</v>
      </c>
      <c r="F575" s="11">
        <f>ROUNDDOWN((H574*$G$5/12),0)</f>
        <v>-2988</v>
      </c>
      <c r="G575" s="10">
        <f>E575-F575</f>
        <v>102988</v>
      </c>
      <c r="H575" s="9">
        <f>H574-G575-D575</f>
        <v>-1298542</v>
      </c>
      <c r="I575" s="9">
        <f>I574+E575+D575</f>
        <v>56800000</v>
      </c>
    </row>
    <row r="576" spans="2:9" x14ac:dyDescent="0.4">
      <c r="B576" s="15" t="str">
        <f>IF(C576=1,B564+1,"")</f>
        <v/>
      </c>
      <c r="C576" s="14">
        <f>IF(C575+1&gt;12,C575-11,C575+1)</f>
        <v>5</v>
      </c>
      <c r="D576" s="13">
        <f>IF(C576=6,$I$3,(IF(C576=12,$I$4,0)))</f>
        <v>0</v>
      </c>
      <c r="E576" s="12">
        <f>$G$4</f>
        <v>100000</v>
      </c>
      <c r="F576" s="11">
        <f>ROUNDDOWN((H575*$G$5/12),0)</f>
        <v>-3246</v>
      </c>
      <c r="G576" s="10">
        <f>E576-F576</f>
        <v>103246</v>
      </c>
      <c r="H576" s="9">
        <f>H575-G576-D576</f>
        <v>-1401788</v>
      </c>
      <c r="I576" s="9">
        <f>I575+E576+D576</f>
        <v>56900000</v>
      </c>
    </row>
    <row r="577" spans="2:9" x14ac:dyDescent="0.4">
      <c r="B577" s="15" t="str">
        <f>IF(C577=1,B565+1,"")</f>
        <v/>
      </c>
      <c r="C577" s="14">
        <f>IF(C576+1&gt;12,C576-11,C576+1)</f>
        <v>6</v>
      </c>
      <c r="D577" s="13">
        <f>IF(C577=6,$I$3,(IF(C577=12,$I$4,0)))</f>
        <v>0</v>
      </c>
      <c r="E577" s="12">
        <f>$G$4</f>
        <v>100000</v>
      </c>
      <c r="F577" s="11">
        <f>ROUNDDOWN((H576*$G$5/12),0)</f>
        <v>-3504</v>
      </c>
      <c r="G577" s="10">
        <f>E577-F577</f>
        <v>103504</v>
      </c>
      <c r="H577" s="9">
        <f>H576-G577-D577</f>
        <v>-1505292</v>
      </c>
      <c r="I577" s="9">
        <f>I576+E577+D577</f>
        <v>57000000</v>
      </c>
    </row>
    <row r="578" spans="2:9" x14ac:dyDescent="0.4">
      <c r="B578" s="15" t="str">
        <f>IF(C578=1,B566+1,"")</f>
        <v/>
      </c>
      <c r="C578" s="14">
        <f>IF(C577+1&gt;12,C577-11,C577+1)</f>
        <v>7</v>
      </c>
      <c r="D578" s="13">
        <f>IF(C578=6,$I$3,(IF(C578=12,$I$4,0)))</f>
        <v>0</v>
      </c>
      <c r="E578" s="12">
        <f>$G$4</f>
        <v>100000</v>
      </c>
      <c r="F578" s="11">
        <f>ROUNDDOWN((H577*$G$5/12),0)</f>
        <v>-3763</v>
      </c>
      <c r="G578" s="10">
        <f>E578-F578</f>
        <v>103763</v>
      </c>
      <c r="H578" s="9">
        <f>H577-G578-D578</f>
        <v>-1609055</v>
      </c>
      <c r="I578" s="9">
        <f>I577+E578+D578</f>
        <v>57100000</v>
      </c>
    </row>
    <row r="579" spans="2:9" x14ac:dyDescent="0.4">
      <c r="B579" s="15" t="str">
        <f>IF(C579=1,B567+1,"")</f>
        <v/>
      </c>
      <c r="C579" s="14">
        <f>IF(C578+1&gt;12,C578-11,C578+1)</f>
        <v>8</v>
      </c>
      <c r="D579" s="13">
        <f>IF(C579=6,$I$3,(IF(C579=12,$I$4,0)))</f>
        <v>0</v>
      </c>
      <c r="E579" s="12">
        <f>$G$4</f>
        <v>100000</v>
      </c>
      <c r="F579" s="11">
        <f>ROUNDDOWN((H578*$G$5/12),0)</f>
        <v>-4022</v>
      </c>
      <c r="G579" s="10">
        <f>E579-F579</f>
        <v>104022</v>
      </c>
      <c r="H579" s="9">
        <f>H578-G579-D579</f>
        <v>-1713077</v>
      </c>
      <c r="I579" s="9">
        <f>I578+E579+D579</f>
        <v>57200000</v>
      </c>
    </row>
    <row r="580" spans="2:9" x14ac:dyDescent="0.4">
      <c r="B580" s="15" t="str">
        <f>IF(C580=1,B568+1,"")</f>
        <v/>
      </c>
      <c r="C580" s="14">
        <f>IF(C579+1&gt;12,C579-11,C579+1)</f>
        <v>9</v>
      </c>
      <c r="D580" s="13">
        <f>IF(C580=6,$I$3,(IF(C580=12,$I$4,0)))</f>
        <v>0</v>
      </c>
      <c r="E580" s="12">
        <f>$G$4</f>
        <v>100000</v>
      </c>
      <c r="F580" s="11">
        <f>ROUNDDOWN((H579*$G$5/12),0)</f>
        <v>-4282</v>
      </c>
      <c r="G580" s="10">
        <f>E580-F580</f>
        <v>104282</v>
      </c>
      <c r="H580" s="9">
        <f>H579-G580-D580</f>
        <v>-1817359</v>
      </c>
      <c r="I580" s="9">
        <f>I579+E580+D580</f>
        <v>57300000</v>
      </c>
    </row>
    <row r="581" spans="2:9" x14ac:dyDescent="0.4">
      <c r="B581" s="15" t="str">
        <f>IF(C581=1,B569+1,"")</f>
        <v/>
      </c>
      <c r="C581" s="14">
        <f>IF(C580+1&gt;12,C580-11,C580+1)</f>
        <v>10</v>
      </c>
      <c r="D581" s="13">
        <f>IF(C581=6,$I$3,(IF(C581=12,$I$4,0)))</f>
        <v>0</v>
      </c>
      <c r="E581" s="12">
        <f>$G$4</f>
        <v>100000</v>
      </c>
      <c r="F581" s="11">
        <f>ROUNDDOWN((H580*$G$5/12),0)</f>
        <v>-4543</v>
      </c>
      <c r="G581" s="10">
        <f>E581-F581</f>
        <v>104543</v>
      </c>
      <c r="H581" s="9">
        <f>H580-G581-D581</f>
        <v>-1921902</v>
      </c>
      <c r="I581" s="9">
        <f>I580+E581+D581</f>
        <v>57400000</v>
      </c>
    </row>
    <row r="582" spans="2:9" x14ac:dyDescent="0.4">
      <c r="B582" s="15" t="str">
        <f>IF(C582=1,B570+1,"")</f>
        <v/>
      </c>
      <c r="C582" s="14">
        <f>IF(C581+1&gt;12,C581-11,C581+1)</f>
        <v>11</v>
      </c>
      <c r="D582" s="13">
        <f>IF(C582=6,$I$3,(IF(C582=12,$I$4,0)))</f>
        <v>0</v>
      </c>
      <c r="E582" s="12">
        <f>$G$4</f>
        <v>100000</v>
      </c>
      <c r="F582" s="11">
        <f>ROUNDDOWN((H581*$G$5/12),0)</f>
        <v>-4804</v>
      </c>
      <c r="G582" s="10">
        <f>E582-F582</f>
        <v>104804</v>
      </c>
      <c r="H582" s="9">
        <f>H581-G582-D582</f>
        <v>-2026706</v>
      </c>
      <c r="I582" s="9">
        <f>I581+E582+D582</f>
        <v>57500000</v>
      </c>
    </row>
    <row r="583" spans="2:9" ht="19.5" thickBot="1" x14ac:dyDescent="0.45">
      <c r="B583" s="8" t="str">
        <f>IF(C583=1,B571+1,"")</f>
        <v/>
      </c>
      <c r="C583" s="7">
        <f>IF(C582+1&gt;12,C582-11,C582+1)</f>
        <v>12</v>
      </c>
      <c r="D583" s="6">
        <f>IF(C583=6,$I$3,(IF(C583=12,$I$4,0)))</f>
        <v>0</v>
      </c>
      <c r="E583" s="5">
        <f>$G$4</f>
        <v>100000</v>
      </c>
      <c r="F583" s="4">
        <f>ROUNDDOWN((H582*$G$5/12),0)</f>
        <v>-5066</v>
      </c>
      <c r="G583" s="3">
        <f>E583-F583</f>
        <v>105066</v>
      </c>
      <c r="H583" s="9">
        <f>H582-G583-D583</f>
        <v>-2131772</v>
      </c>
      <c r="I583" s="2">
        <f>I582+E583+D583</f>
        <v>57600000</v>
      </c>
    </row>
    <row r="584" spans="2:9" x14ac:dyDescent="0.4">
      <c r="B584" s="22">
        <f>IF(C584=1,B572+1,"")</f>
        <v>49</v>
      </c>
      <c r="C584" s="21">
        <f>IF(C583+1&gt;12,C583-11,C583+1)</f>
        <v>1</v>
      </c>
      <c r="D584" s="20">
        <f>IF(C584=6,$I$3,(IF(C584=12,$I$4,0)))</f>
        <v>0</v>
      </c>
      <c r="E584" s="19">
        <f>$G$4</f>
        <v>100000</v>
      </c>
      <c r="F584" s="18">
        <f>ROUNDDOWN((H583*$G$5/12),0)</f>
        <v>-5329</v>
      </c>
      <c r="G584" s="17">
        <f>E584-F584</f>
        <v>105329</v>
      </c>
      <c r="H584" s="16">
        <f>H583-G584-D584</f>
        <v>-2237101</v>
      </c>
      <c r="I584" s="16">
        <f>I583+E584+D584</f>
        <v>57700000</v>
      </c>
    </row>
    <row r="585" spans="2:9" x14ac:dyDescent="0.4">
      <c r="B585" s="15" t="str">
        <f>IF(C585=1,B573+1,"")</f>
        <v/>
      </c>
      <c r="C585" s="14">
        <f>IF(C584+1&gt;12,C584-11,C584+1)</f>
        <v>2</v>
      </c>
      <c r="D585" s="13">
        <f>IF(C585=6,$I$3,(IF(C585=12,$I$4,0)))</f>
        <v>0</v>
      </c>
      <c r="E585" s="12">
        <f>$G$4</f>
        <v>100000</v>
      </c>
      <c r="F585" s="11">
        <f>ROUNDDOWN((H584*$G$5/12),0)</f>
        <v>-5592</v>
      </c>
      <c r="G585" s="10">
        <f>E585-F585</f>
        <v>105592</v>
      </c>
      <c r="H585" s="9">
        <f>H584-G585-D585</f>
        <v>-2342693</v>
      </c>
      <c r="I585" s="9">
        <f>I584+E585+D585</f>
        <v>57800000</v>
      </c>
    </row>
    <row r="586" spans="2:9" x14ac:dyDescent="0.4">
      <c r="B586" s="15" t="str">
        <f>IF(C586=1,B574+1,"")</f>
        <v/>
      </c>
      <c r="C586" s="14">
        <f>IF(C585+1&gt;12,C585-11,C585+1)</f>
        <v>3</v>
      </c>
      <c r="D586" s="13">
        <f>IF(C586=6,$I$3,(IF(C586=12,$I$4,0)))</f>
        <v>0</v>
      </c>
      <c r="E586" s="12">
        <f>$G$4</f>
        <v>100000</v>
      </c>
      <c r="F586" s="11">
        <f>ROUNDDOWN((H585*$G$5/12),0)</f>
        <v>-5856</v>
      </c>
      <c r="G586" s="10">
        <f>E586-F586</f>
        <v>105856</v>
      </c>
      <c r="H586" s="9">
        <f>H585-G586-D586</f>
        <v>-2448549</v>
      </c>
      <c r="I586" s="9">
        <f>I585+E586+D586</f>
        <v>57900000</v>
      </c>
    </row>
    <row r="587" spans="2:9" x14ac:dyDescent="0.4">
      <c r="B587" s="15" t="str">
        <f>IF(C587=1,B575+1,"")</f>
        <v/>
      </c>
      <c r="C587" s="14">
        <f>IF(C586+1&gt;12,C586-11,C586+1)</f>
        <v>4</v>
      </c>
      <c r="D587" s="13">
        <f>IF(C587=6,$I$3,(IF(C587=12,$I$4,0)))</f>
        <v>0</v>
      </c>
      <c r="E587" s="12">
        <f>$G$4</f>
        <v>100000</v>
      </c>
      <c r="F587" s="11">
        <f>ROUNDDOWN((H586*$G$5/12),0)</f>
        <v>-6121</v>
      </c>
      <c r="G587" s="10">
        <f>E587-F587</f>
        <v>106121</v>
      </c>
      <c r="H587" s="9">
        <f>H586-G587-D587</f>
        <v>-2554670</v>
      </c>
      <c r="I587" s="9">
        <f>I586+E587+D587</f>
        <v>58000000</v>
      </c>
    </row>
    <row r="588" spans="2:9" x14ac:dyDescent="0.4">
      <c r="B588" s="15" t="str">
        <f>IF(C588=1,B576+1,"")</f>
        <v/>
      </c>
      <c r="C588" s="14">
        <f>IF(C587+1&gt;12,C587-11,C587+1)</f>
        <v>5</v>
      </c>
      <c r="D588" s="13">
        <f>IF(C588=6,$I$3,(IF(C588=12,$I$4,0)))</f>
        <v>0</v>
      </c>
      <c r="E588" s="12">
        <f>$G$4</f>
        <v>100000</v>
      </c>
      <c r="F588" s="11">
        <f>ROUNDDOWN((H587*$G$5/12),0)</f>
        <v>-6386</v>
      </c>
      <c r="G588" s="10">
        <f>E588-F588</f>
        <v>106386</v>
      </c>
      <c r="H588" s="9">
        <f>H587-G588-D588</f>
        <v>-2661056</v>
      </c>
      <c r="I588" s="9">
        <f>I587+E588+D588</f>
        <v>58100000</v>
      </c>
    </row>
    <row r="589" spans="2:9" x14ac:dyDescent="0.4">
      <c r="B589" s="15" t="str">
        <f>IF(C589=1,B577+1,"")</f>
        <v/>
      </c>
      <c r="C589" s="14">
        <f>IF(C588+1&gt;12,C588-11,C588+1)</f>
        <v>6</v>
      </c>
      <c r="D589" s="13">
        <f>IF(C589=6,$I$3,(IF(C589=12,$I$4,0)))</f>
        <v>0</v>
      </c>
      <c r="E589" s="12">
        <f>$G$4</f>
        <v>100000</v>
      </c>
      <c r="F589" s="11">
        <f>ROUNDDOWN((H588*$G$5/12),0)</f>
        <v>-6652</v>
      </c>
      <c r="G589" s="10">
        <f>E589-F589</f>
        <v>106652</v>
      </c>
      <c r="H589" s="9">
        <f>H588-G589-D589</f>
        <v>-2767708</v>
      </c>
      <c r="I589" s="9">
        <f>I588+E589+D589</f>
        <v>58200000</v>
      </c>
    </row>
    <row r="590" spans="2:9" x14ac:dyDescent="0.4">
      <c r="B590" s="15" t="str">
        <f>IF(C590=1,B578+1,"")</f>
        <v/>
      </c>
      <c r="C590" s="14">
        <f>IF(C589+1&gt;12,C589-11,C589+1)</f>
        <v>7</v>
      </c>
      <c r="D590" s="13">
        <f>IF(C590=6,$I$3,(IF(C590=12,$I$4,0)))</f>
        <v>0</v>
      </c>
      <c r="E590" s="12">
        <f>$G$4</f>
        <v>100000</v>
      </c>
      <c r="F590" s="11">
        <f>ROUNDDOWN((H589*$G$5/12),0)</f>
        <v>-6919</v>
      </c>
      <c r="G590" s="10">
        <f>E590-F590</f>
        <v>106919</v>
      </c>
      <c r="H590" s="9">
        <f>H589-G590-D590</f>
        <v>-2874627</v>
      </c>
      <c r="I590" s="9">
        <f>I589+E590+D590</f>
        <v>58300000</v>
      </c>
    </row>
    <row r="591" spans="2:9" x14ac:dyDescent="0.4">
      <c r="B591" s="15" t="str">
        <f>IF(C591=1,B579+1,"")</f>
        <v/>
      </c>
      <c r="C591" s="14">
        <f>IF(C590+1&gt;12,C590-11,C590+1)</f>
        <v>8</v>
      </c>
      <c r="D591" s="13">
        <f>IF(C591=6,$I$3,(IF(C591=12,$I$4,0)))</f>
        <v>0</v>
      </c>
      <c r="E591" s="12">
        <f>$G$4</f>
        <v>100000</v>
      </c>
      <c r="F591" s="11">
        <f>ROUNDDOWN((H590*$G$5/12),0)</f>
        <v>-7186</v>
      </c>
      <c r="G591" s="10">
        <f>E591-F591</f>
        <v>107186</v>
      </c>
      <c r="H591" s="9">
        <f>H590-G591-D591</f>
        <v>-2981813</v>
      </c>
      <c r="I591" s="9">
        <f>I590+E591+D591</f>
        <v>58400000</v>
      </c>
    </row>
    <row r="592" spans="2:9" x14ac:dyDescent="0.4">
      <c r="B592" s="15" t="str">
        <f>IF(C592=1,B580+1,"")</f>
        <v/>
      </c>
      <c r="C592" s="14">
        <f>IF(C591+1&gt;12,C591-11,C591+1)</f>
        <v>9</v>
      </c>
      <c r="D592" s="13">
        <f>IF(C592=6,$I$3,(IF(C592=12,$I$4,0)))</f>
        <v>0</v>
      </c>
      <c r="E592" s="12">
        <f>$G$4</f>
        <v>100000</v>
      </c>
      <c r="F592" s="11">
        <f>ROUNDDOWN((H591*$G$5/12),0)</f>
        <v>-7454</v>
      </c>
      <c r="G592" s="10">
        <f>E592-F592</f>
        <v>107454</v>
      </c>
      <c r="H592" s="9">
        <f>H591-G592-D592</f>
        <v>-3089267</v>
      </c>
      <c r="I592" s="9">
        <f>I591+E592+D592</f>
        <v>58500000</v>
      </c>
    </row>
    <row r="593" spans="2:9" x14ac:dyDescent="0.4">
      <c r="B593" s="15" t="str">
        <f>IF(C593=1,B581+1,"")</f>
        <v/>
      </c>
      <c r="C593" s="14">
        <f>IF(C592+1&gt;12,C592-11,C592+1)</f>
        <v>10</v>
      </c>
      <c r="D593" s="13">
        <f>IF(C593=6,$I$3,(IF(C593=12,$I$4,0)))</f>
        <v>0</v>
      </c>
      <c r="E593" s="12">
        <f>$G$4</f>
        <v>100000</v>
      </c>
      <c r="F593" s="11">
        <f>ROUNDDOWN((H592*$G$5/12),0)</f>
        <v>-7723</v>
      </c>
      <c r="G593" s="10">
        <f>E593-F593</f>
        <v>107723</v>
      </c>
      <c r="H593" s="9">
        <f>H592-G593-D593</f>
        <v>-3196990</v>
      </c>
      <c r="I593" s="9">
        <f>I592+E593+D593</f>
        <v>58600000</v>
      </c>
    </row>
    <row r="594" spans="2:9" x14ac:dyDescent="0.4">
      <c r="B594" s="15" t="str">
        <f>IF(C594=1,B582+1,"")</f>
        <v/>
      </c>
      <c r="C594" s="14">
        <f>IF(C593+1&gt;12,C593-11,C593+1)</f>
        <v>11</v>
      </c>
      <c r="D594" s="13">
        <f>IF(C594=6,$I$3,(IF(C594=12,$I$4,0)))</f>
        <v>0</v>
      </c>
      <c r="E594" s="12">
        <f>$G$4</f>
        <v>100000</v>
      </c>
      <c r="F594" s="11">
        <f>ROUNDDOWN((H593*$G$5/12),0)</f>
        <v>-7992</v>
      </c>
      <c r="G594" s="10">
        <f>E594-F594</f>
        <v>107992</v>
      </c>
      <c r="H594" s="9">
        <f>H593-G594-D594</f>
        <v>-3304982</v>
      </c>
      <c r="I594" s="9">
        <f>I593+E594+D594</f>
        <v>58700000</v>
      </c>
    </row>
    <row r="595" spans="2:9" ht="19.5" thickBot="1" x14ac:dyDescent="0.45">
      <c r="B595" s="8" t="str">
        <f>IF(C595=1,B583+1,"")</f>
        <v/>
      </c>
      <c r="C595" s="7">
        <f>IF(C594+1&gt;12,C594-11,C594+1)</f>
        <v>12</v>
      </c>
      <c r="D595" s="6">
        <f>IF(C595=6,$I$3,(IF(C595=12,$I$4,0)))</f>
        <v>0</v>
      </c>
      <c r="E595" s="5">
        <f>$G$4</f>
        <v>100000</v>
      </c>
      <c r="F595" s="4">
        <f>ROUNDDOWN((H594*$G$5/12),0)</f>
        <v>-8262</v>
      </c>
      <c r="G595" s="3">
        <f>E595-F595</f>
        <v>108262</v>
      </c>
      <c r="H595" s="2">
        <f>H594-G595-D595</f>
        <v>-3413244</v>
      </c>
      <c r="I595" s="2">
        <f>I594+E595+D595</f>
        <v>58800000</v>
      </c>
    </row>
  </sheetData>
  <sheetProtection algorithmName="SHA-512" hashValue="AyENVFUTqRKlVYKZHV9G0XEsorloivB7OToLgldwHOO3qh39VDA9VRkDsD0KBpT/Cw8VMwmaiqqwoYnL+TTVvw==" saltValue="vD6sN32SGi6j4EM2N/h2ag==" spinCount="100000" sheet="1" objects="1" scenarios="1"/>
  <mergeCells count="2">
    <mergeCell ref="B4:E5"/>
    <mergeCell ref="B2:E3"/>
  </mergeCells>
  <phoneticPr fontId="1"/>
  <conditionalFormatting sqref="H7:H595">
    <cfRule type="cellIs" dxfId="0" priority="1" operator="lessThanOrEqual">
      <formula>0</formula>
    </cfRule>
  </conditionalFormatting>
  <hyperlinks>
    <hyperlink ref="B4" r:id="rId1"/>
  </hyperlinks>
  <pageMargins left="0.7" right="0.7" top="0.75" bottom="0.75" header="0.3" footer="0.3"/>
  <pageSetup paperSize="9" orientation="portrait" r:id="rId2"/>
  <ignoredErrors>
    <ignoredError sqref="D8:E59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ローン計算票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http://mansion-urukasu.com</dc:title>
  <dc:creator>admin</dc:creator>
  <dc:description>http://mansion-urukasu.com</dc:description>
  <cp:lastModifiedBy>admin</cp:lastModifiedBy>
  <dcterms:created xsi:type="dcterms:W3CDTF">2016-03-18T17:37:03Z</dcterms:created>
  <dcterms:modified xsi:type="dcterms:W3CDTF">2016-03-18T17:39:40Z</dcterms:modified>
</cp:coreProperties>
</file>